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01_PROJETOS\10_HS_Blumenau\Laudo Coberturas Bloco de aptos e Casa Colina\_Recebidos\"/>
    </mc:Choice>
  </mc:AlternateContent>
  <bookViews>
    <workbookView xWindow="0" yWindow="0" windowWidth="28800" windowHeight="12180" tabRatio="826"/>
  </bookViews>
  <sheets>
    <sheet name="Planilha de serviços" sheetId="1" r:id="rId1"/>
  </sheets>
  <definedNames>
    <definedName name="_xlnm._FilterDatabase" localSheetId="0" hidden="1">'Planilha de serviços'!$A$9:$N$244</definedName>
    <definedName name="_xlnm.Print_Area" localSheetId="0">'Planilha de serviços'!$A$1:$N$244</definedName>
    <definedName name="_xlnm.Print_Titles" localSheetId="0">'Planilha de serviços'!$1:$9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40" i="1" l="1"/>
  <c r="N151" i="1"/>
  <c r="N225" i="1"/>
  <c r="K225" i="1"/>
  <c r="M225" i="1" s="1"/>
  <c r="N224" i="1"/>
  <c r="K224" i="1"/>
  <c r="M224" i="1" s="1"/>
  <c r="N221" i="1"/>
  <c r="K221" i="1"/>
  <c r="M221" i="1" s="1"/>
  <c r="N219" i="1"/>
  <c r="K219" i="1"/>
  <c r="M219" i="1" s="1"/>
  <c r="N217" i="1"/>
  <c r="K217" i="1"/>
  <c r="M217" i="1" s="1"/>
  <c r="N216" i="1"/>
  <c r="K216" i="1"/>
  <c r="M216" i="1" s="1"/>
  <c r="N214" i="1"/>
  <c r="K214" i="1"/>
  <c r="M214" i="1" s="1"/>
  <c r="N213" i="1"/>
  <c r="K213" i="1"/>
  <c r="M213" i="1" s="1"/>
  <c r="N211" i="1"/>
  <c r="K211" i="1"/>
  <c r="M211" i="1" s="1"/>
  <c r="N210" i="1"/>
  <c r="K210" i="1"/>
  <c r="M210" i="1" s="1"/>
  <c r="N209" i="1"/>
  <c r="K209" i="1"/>
  <c r="M209" i="1" s="1"/>
  <c r="N206" i="1"/>
  <c r="K206" i="1"/>
  <c r="M206" i="1" s="1"/>
  <c r="N203" i="1"/>
  <c r="K203" i="1"/>
  <c r="M203" i="1" s="1"/>
  <c r="N201" i="1"/>
  <c r="K201" i="1"/>
  <c r="M201" i="1" s="1"/>
  <c r="N199" i="1"/>
  <c r="K199" i="1"/>
  <c r="M199" i="1" s="1"/>
  <c r="N198" i="1"/>
  <c r="K198" i="1"/>
  <c r="M198" i="1" s="1"/>
  <c r="N197" i="1"/>
  <c r="K197" i="1"/>
  <c r="M197" i="1" s="1"/>
  <c r="N194" i="1"/>
  <c r="K194" i="1"/>
  <c r="M194" i="1" s="1"/>
  <c r="N192" i="1"/>
  <c r="K192" i="1"/>
  <c r="M192" i="1" s="1"/>
  <c r="N189" i="1"/>
  <c r="K189" i="1"/>
  <c r="M189" i="1" s="1"/>
  <c r="N187" i="1"/>
  <c r="K187" i="1"/>
  <c r="M187" i="1" s="1"/>
  <c r="N186" i="1"/>
  <c r="K186" i="1"/>
  <c r="M186" i="1" s="1"/>
  <c r="N184" i="1"/>
  <c r="K184" i="1"/>
  <c r="M184" i="1" s="1"/>
  <c r="N181" i="1"/>
  <c r="K181" i="1"/>
  <c r="M181" i="1" s="1"/>
  <c r="N180" i="1"/>
  <c r="K180" i="1"/>
  <c r="M180" i="1" s="1"/>
  <c r="N179" i="1"/>
  <c r="K179" i="1"/>
  <c r="M179" i="1" s="1"/>
  <c r="N176" i="1"/>
  <c r="K176" i="1"/>
  <c r="M176" i="1" s="1"/>
  <c r="N175" i="1"/>
  <c r="K175" i="1"/>
  <c r="M175" i="1" s="1"/>
  <c r="N172" i="1"/>
  <c r="K172" i="1"/>
  <c r="M172" i="1" s="1"/>
  <c r="N171" i="1"/>
  <c r="K171" i="1"/>
  <c r="M171" i="1" s="1"/>
  <c r="N169" i="1"/>
  <c r="K169" i="1"/>
  <c r="M169" i="1" s="1"/>
  <c r="N168" i="1"/>
  <c r="K168" i="1"/>
  <c r="M168" i="1" s="1"/>
  <c r="N167" i="1"/>
  <c r="K167" i="1"/>
  <c r="M167" i="1" s="1"/>
  <c r="N165" i="1"/>
  <c r="K165" i="1"/>
  <c r="M165" i="1" s="1"/>
  <c r="N163" i="1"/>
  <c r="K163" i="1"/>
  <c r="M163" i="1" s="1"/>
  <c r="N161" i="1"/>
  <c r="K161" i="1"/>
  <c r="M161" i="1" s="1"/>
  <c r="N159" i="1"/>
  <c r="K159" i="1"/>
  <c r="M159" i="1" s="1"/>
  <c r="N158" i="1"/>
  <c r="K158" i="1"/>
  <c r="M158" i="1" s="1"/>
  <c r="N238" i="1"/>
  <c r="K238" i="1"/>
  <c r="M238" i="1" s="1"/>
  <c r="N235" i="1"/>
  <c r="K235" i="1"/>
  <c r="M235" i="1" s="1"/>
  <c r="N234" i="1"/>
  <c r="K234" i="1"/>
  <c r="M234" i="1" s="1"/>
  <c r="N233" i="1"/>
  <c r="K233" i="1"/>
  <c r="M233" i="1" s="1"/>
  <c r="N232" i="1"/>
  <c r="K232" i="1"/>
  <c r="M232" i="1" s="1"/>
  <c r="N229" i="1"/>
  <c r="K229" i="1"/>
  <c r="M229" i="1" s="1"/>
  <c r="N228" i="1"/>
  <c r="K228" i="1"/>
  <c r="M228" i="1" s="1"/>
  <c r="N227" i="1"/>
  <c r="K227" i="1"/>
  <c r="M227" i="1" s="1"/>
  <c r="N149" i="1"/>
  <c r="K149" i="1"/>
  <c r="M149" i="1" s="1"/>
  <c r="N146" i="1"/>
  <c r="K146" i="1"/>
  <c r="M146" i="1" s="1"/>
  <c r="N145" i="1"/>
  <c r="K145" i="1"/>
  <c r="M145" i="1" s="1"/>
  <c r="N144" i="1"/>
  <c r="K144" i="1"/>
  <c r="M144" i="1" s="1"/>
  <c r="N143" i="1"/>
  <c r="K143" i="1"/>
  <c r="M143" i="1" s="1"/>
  <c r="N140" i="1"/>
  <c r="K140" i="1"/>
  <c r="M140" i="1" s="1"/>
  <c r="N139" i="1"/>
  <c r="K139" i="1"/>
  <c r="M139" i="1" s="1"/>
  <c r="N138" i="1"/>
  <c r="K138" i="1"/>
  <c r="M138" i="1" s="1"/>
  <c r="N137" i="1"/>
  <c r="K137" i="1"/>
  <c r="M137" i="1" s="1"/>
  <c r="N136" i="1"/>
  <c r="K136" i="1"/>
  <c r="M136" i="1" s="1"/>
  <c r="N134" i="1"/>
  <c r="K134" i="1"/>
  <c r="M134" i="1" s="1"/>
  <c r="N133" i="1"/>
  <c r="K133" i="1"/>
  <c r="M133" i="1" s="1"/>
  <c r="N132" i="1"/>
  <c r="K132" i="1"/>
  <c r="M132" i="1" s="1"/>
  <c r="N131" i="1"/>
  <c r="K131" i="1"/>
  <c r="M131" i="1" s="1"/>
  <c r="N130" i="1"/>
  <c r="K130" i="1"/>
  <c r="M130" i="1" s="1"/>
  <c r="N128" i="1"/>
  <c r="K128" i="1"/>
  <c r="M128" i="1" s="1"/>
  <c r="N127" i="1"/>
  <c r="K127" i="1"/>
  <c r="M127" i="1" s="1"/>
  <c r="N126" i="1"/>
  <c r="K126" i="1"/>
  <c r="M126" i="1" s="1"/>
  <c r="N125" i="1"/>
  <c r="K125" i="1"/>
  <c r="M125" i="1" s="1"/>
  <c r="N124" i="1"/>
  <c r="K124" i="1"/>
  <c r="M124" i="1" s="1"/>
  <c r="N123" i="1"/>
  <c r="K123" i="1"/>
  <c r="M123" i="1" s="1"/>
  <c r="N120" i="1"/>
  <c r="K120" i="1"/>
  <c r="M120" i="1" s="1"/>
  <c r="N118" i="1"/>
  <c r="K118" i="1"/>
  <c r="M118" i="1" s="1"/>
  <c r="N116" i="1"/>
  <c r="K116" i="1"/>
  <c r="M116" i="1" s="1"/>
  <c r="N114" i="1"/>
  <c r="K114" i="1"/>
  <c r="M114" i="1" s="1"/>
  <c r="N113" i="1"/>
  <c r="K113" i="1"/>
  <c r="M113" i="1" s="1"/>
  <c r="N111" i="1"/>
  <c r="K111" i="1"/>
  <c r="M111" i="1" s="1"/>
  <c r="N110" i="1"/>
  <c r="K110" i="1"/>
  <c r="M110" i="1" s="1"/>
  <c r="N108" i="1"/>
  <c r="K108" i="1"/>
  <c r="M108" i="1" s="1"/>
  <c r="N107" i="1"/>
  <c r="K107" i="1"/>
  <c r="M107" i="1" s="1"/>
  <c r="N106" i="1"/>
  <c r="K106" i="1"/>
  <c r="M106" i="1" s="1"/>
  <c r="N103" i="1"/>
  <c r="K103" i="1"/>
  <c r="M103" i="1" s="1"/>
  <c r="N102" i="1"/>
  <c r="K102" i="1"/>
  <c r="M102" i="1" s="1"/>
  <c r="N101" i="1"/>
  <c r="K101" i="1"/>
  <c r="M101" i="1" s="1"/>
  <c r="N98" i="1"/>
  <c r="K98" i="1"/>
  <c r="M98" i="1" s="1"/>
  <c r="N96" i="1"/>
  <c r="K96" i="1"/>
  <c r="M96" i="1" s="1"/>
  <c r="N94" i="1"/>
  <c r="K94" i="1"/>
  <c r="M94" i="1" s="1"/>
  <c r="N92" i="1"/>
  <c r="K92" i="1"/>
  <c r="M92" i="1" s="1"/>
  <c r="N91" i="1"/>
  <c r="K91" i="1"/>
  <c r="M91" i="1" s="1"/>
  <c r="N90" i="1"/>
  <c r="K90" i="1"/>
  <c r="M90" i="1" s="1"/>
  <c r="N87" i="1"/>
  <c r="K87" i="1"/>
  <c r="M87" i="1" s="1"/>
  <c r="N85" i="1"/>
  <c r="K85" i="1"/>
  <c r="M85" i="1" s="1"/>
  <c r="N84" i="1"/>
  <c r="K84" i="1"/>
  <c r="M84" i="1" s="1"/>
  <c r="N81" i="1"/>
  <c r="K81" i="1"/>
  <c r="M81" i="1" s="1"/>
  <c r="N79" i="1"/>
  <c r="K79" i="1"/>
  <c r="M79" i="1" s="1"/>
  <c r="N78" i="1"/>
  <c r="K78" i="1"/>
  <c r="M78" i="1" s="1"/>
  <c r="N77" i="1"/>
  <c r="K77" i="1"/>
  <c r="M77" i="1" s="1"/>
  <c r="N76" i="1"/>
  <c r="K76" i="1"/>
  <c r="M76" i="1" s="1"/>
  <c r="N74" i="1"/>
  <c r="K74" i="1"/>
  <c r="M74" i="1" s="1"/>
  <c r="N73" i="1"/>
  <c r="K73" i="1"/>
  <c r="M73" i="1" s="1"/>
  <c r="N70" i="1"/>
  <c r="K70" i="1"/>
  <c r="M70" i="1" s="1"/>
  <c r="N67" i="1"/>
  <c r="K67" i="1"/>
  <c r="M67" i="1" s="1"/>
  <c r="N66" i="1"/>
  <c r="K66" i="1"/>
  <c r="M66" i="1" s="1"/>
  <c r="N65" i="1"/>
  <c r="K65" i="1"/>
  <c r="M65" i="1" s="1"/>
  <c r="N64" i="1"/>
  <c r="K64" i="1"/>
  <c r="M64" i="1" s="1"/>
  <c r="N61" i="1"/>
  <c r="K61" i="1"/>
  <c r="M61" i="1" s="1"/>
  <c r="N60" i="1"/>
  <c r="K60" i="1"/>
  <c r="M60" i="1" s="1"/>
  <c r="N57" i="1"/>
  <c r="K57" i="1"/>
  <c r="M57" i="1" s="1"/>
  <c r="N55" i="1"/>
  <c r="K55" i="1"/>
  <c r="M55" i="1" s="1"/>
  <c r="N53" i="1"/>
  <c r="K53" i="1"/>
  <c r="M53" i="1" s="1"/>
  <c r="N52" i="1"/>
  <c r="K52" i="1"/>
  <c r="M52" i="1" s="1"/>
  <c r="N51" i="1"/>
  <c r="K51" i="1"/>
  <c r="M51" i="1" s="1"/>
  <c r="N49" i="1"/>
  <c r="K49" i="1"/>
  <c r="M49" i="1" s="1"/>
  <c r="N48" i="1"/>
  <c r="K48" i="1"/>
  <c r="M48" i="1" s="1"/>
  <c r="N47" i="1"/>
  <c r="K47" i="1"/>
  <c r="M47" i="1" s="1"/>
  <c r="N45" i="1"/>
  <c r="K45" i="1"/>
  <c r="M45" i="1" s="1"/>
  <c r="N43" i="1"/>
  <c r="K43" i="1"/>
  <c r="M43" i="1" s="1"/>
  <c r="N41" i="1"/>
  <c r="K41" i="1"/>
  <c r="M41" i="1" s="1"/>
  <c r="N39" i="1"/>
  <c r="K39" i="1"/>
  <c r="M39" i="1" s="1"/>
  <c r="N38" i="1"/>
  <c r="K38" i="1"/>
  <c r="M38" i="1" s="1"/>
  <c r="N37" i="1"/>
  <c r="K37" i="1"/>
  <c r="M37" i="1" s="1"/>
  <c r="K156" i="1" l="1"/>
  <c r="K28" i="1"/>
  <c r="K35" i="1"/>
  <c r="K27" i="1"/>
  <c r="K25" i="1"/>
  <c r="K23" i="1"/>
  <c r="K22" i="1"/>
  <c r="K20" i="1"/>
  <c r="K19" i="1"/>
  <c r="K18" i="1"/>
  <c r="K15" i="1"/>
  <c r="K14" i="1"/>
  <c r="N156" i="1" l="1"/>
  <c r="N35" i="1"/>
  <c r="N28" i="1"/>
  <c r="N27" i="1"/>
  <c r="N25" i="1"/>
  <c r="N23" i="1"/>
  <c r="N22" i="1"/>
  <c r="N20" i="1"/>
  <c r="N19" i="1"/>
  <c r="N18" i="1"/>
  <c r="N15" i="1"/>
  <c r="N14" i="1"/>
  <c r="M156" i="1"/>
  <c r="M240" i="1" s="1"/>
  <c r="M35" i="1"/>
  <c r="M151" i="1" s="1"/>
  <c r="M28" i="1"/>
  <c r="M27" i="1"/>
  <c r="M25" i="1"/>
  <c r="M23" i="1"/>
  <c r="M22" i="1"/>
  <c r="M20" i="1"/>
  <c r="M19" i="1"/>
  <c r="M18" i="1"/>
  <c r="M15" i="1"/>
  <c r="M14" i="1"/>
  <c r="N30" i="1" l="1"/>
  <c r="M30" i="1"/>
  <c r="M244" i="1" s="1"/>
  <c r="N244" i="1" l="1"/>
</calcChain>
</file>

<file path=xl/sharedStrings.xml><?xml version="1.0" encoding="utf-8"?>
<sst xmlns="http://schemas.openxmlformats.org/spreadsheetml/2006/main" count="898" uniqueCount="504">
  <si>
    <t>Item</t>
  </si>
  <si>
    <t>Comp</t>
  </si>
  <si>
    <t>Quantidade</t>
  </si>
  <si>
    <t>Equipamento</t>
  </si>
  <si>
    <t>Materiais</t>
  </si>
  <si>
    <t>Mao de Obra</t>
  </si>
  <si>
    <t>1.</t>
  </si>
  <si>
    <t>SERVIÇOS PRELIMINARES</t>
  </si>
  <si>
    <t>1.  1.</t>
  </si>
  <si>
    <t>DESPESAS INICIAIS</t>
  </si>
  <si>
    <t>1.  1.  1.</t>
  </si>
  <si>
    <t>TAXAS, ARTs, EMOLUMENTOS E PLACA DE OBRA</t>
  </si>
  <si>
    <t>1.  1.  1.  1.</t>
  </si>
  <si>
    <t>PAGAMENTO DAS ANOTAÇÕES DE RESPONSÁBILIDADE TÉCNICA</t>
  </si>
  <si>
    <t>UN</t>
  </si>
  <si>
    <t>CPU-CB0052</t>
  </si>
  <si>
    <t>1.  1.  1.  3.</t>
  </si>
  <si>
    <t>PLACA DE OBRA PADRÃO CREA E PREFEITURA MUNICIPAL</t>
  </si>
  <si>
    <t>CPU-C0057</t>
  </si>
  <si>
    <t>1.  2.</t>
  </si>
  <si>
    <t>CANTEIRO DE OBRAS E ADMINISTRAÇÃO LOCAL</t>
  </si>
  <si>
    <t>1.  2.  1.</t>
  </si>
  <si>
    <t>INSTALAÇÕES E BARRACÃO DE OBRAS</t>
  </si>
  <si>
    <t>1.  2.  1.  1.</t>
  </si>
  <si>
    <t>LOCACAO DE CONTAINER 2,30 X 6,00 M, ALT. 2,50 M, PARA ESCRITORIO, SEM DIVISORIAS INTERNAS E SEM SANITARIO (NAO INCLUI MOBILIZACAO/DESMOBILIZACAO)</t>
  </si>
  <si>
    <t>MES</t>
  </si>
  <si>
    <t>CPU-CB0054</t>
  </si>
  <si>
    <t>1.  2.  1.  2.</t>
  </si>
  <si>
    <t>CONTEINER BANHEIRO E VESTIARIO DE OBRAS</t>
  </si>
  <si>
    <t>MÊS</t>
  </si>
  <si>
    <t>CPU-CB0055</t>
  </si>
  <si>
    <t>1.  2.  1.  3.</t>
  </si>
  <si>
    <t>LOCAÇÃO DE CAÇAMBA PARA DESCARTE DE ENTULHO, MENSAL, COM COLETA SEMANAL. ( QUATRO COLETAS NO MÊS)</t>
  </si>
  <si>
    <t>CPU-0056</t>
  </si>
  <si>
    <t>1.  2.  2.</t>
  </si>
  <si>
    <t>ADMINISTRAÇÃO LOCAL DA OBRA</t>
  </si>
  <si>
    <t>1.  2.  2.  1.</t>
  </si>
  <si>
    <t>ENCARREGADO GERAL DE OBRAS COM ENCARGOS COMPLEMENTARES</t>
  </si>
  <si>
    <t>1.  2.  2.  3.</t>
  </si>
  <si>
    <t>ENGENHEIRO CIVIL DE OBRA JUNIOR COM ENCARGOS COMPLEMENTARES</t>
  </si>
  <si>
    <t>1.  2.  3.</t>
  </si>
  <si>
    <t>EQUIPAMENTOS E FERRAMENTAS</t>
  </si>
  <si>
    <t>1.  2.  3.  1.</t>
  </si>
  <si>
    <t>LOCAÇÃO DE ANDAIME TIPO TORRE</t>
  </si>
  <si>
    <t>MXMÊS</t>
  </si>
  <si>
    <t>CPU-0058</t>
  </si>
  <si>
    <t>1.  2.  4.</t>
  </si>
  <si>
    <t>PROTEÇÃO DA ÁREAS EM OBRA</t>
  </si>
  <si>
    <t>1.  2.  4.  1.</t>
  </si>
  <si>
    <t>GUARDA-CORPO FIXADO EM MADEIRA COM TRAVESSÕES EM MADEIRA PREGADA E FECHAMENTO EM TELA DE POLIPROPILENO PARA RESTRIÇÃO DAS ÁREAS DA EDIFICAÇÃO EM OBRA.</t>
  </si>
  <si>
    <t>M</t>
  </si>
  <si>
    <t>CPU-CU1935</t>
  </si>
  <si>
    <t>1.  2.  4.  2.</t>
  </si>
  <si>
    <t>APLICAÇÃO DE LONA PLÁSTICA PARA PROTEÇÃO DA EDIFICAÇÃO</t>
  </si>
  <si>
    <t>M2</t>
  </si>
  <si>
    <t>CPU-CQ0282</t>
  </si>
  <si>
    <t>TOTAL ITEM:   1</t>
  </si>
  <si>
    <t>TOTAL ITEM:   2</t>
  </si>
  <si>
    <t>TOTAL ITEM:   3</t>
  </si>
  <si>
    <t xml:space="preserve">TOTAL DA PLANILHA: </t>
  </si>
  <si>
    <t>Serviços Aux.</t>
  </si>
  <si>
    <t>Preço Unitário Total</t>
  </si>
  <si>
    <t>CUSTO UNITÁRIO - SEM BDI</t>
  </si>
  <si>
    <t>TOTAL</t>
  </si>
  <si>
    <t>Descrição do Serviço</t>
  </si>
  <si>
    <t>Custo - Sem BDI</t>
  </si>
  <si>
    <t>Preço - Com BDI</t>
  </si>
  <si>
    <t>Objeto:</t>
  </si>
  <si>
    <t>Local:</t>
  </si>
  <si>
    <t>BDI:</t>
  </si>
  <si>
    <t>Data Base:</t>
  </si>
  <si>
    <t xml:space="preserve">UN    </t>
  </si>
  <si>
    <t xml:space="preserve">M²    </t>
  </si>
  <si>
    <t xml:space="preserve">M2    </t>
  </si>
  <si>
    <t xml:space="preserve">M     </t>
  </si>
  <si>
    <t xml:space="preserve">M3    </t>
  </si>
  <si>
    <t xml:space="preserve">KGXKM </t>
  </si>
  <si>
    <t xml:space="preserve">M2XKM </t>
  </si>
  <si>
    <t xml:space="preserve">IMPERMEABILIZAÇÃO DE SUPERFÍCIE COM MANTA ASFÁLTICA, UMA CAMADA, INCLUSIVE APLICAÇÃO DE PRIMER ASFÁLTICO, E=3MM. AF_06/2018  </t>
  </si>
  <si>
    <t xml:space="preserve">PROTEÇÃO MECÂNICA DE SUPERFICIE HORIZONTAL COM ARGAMASSA DE CIMENTO E AREIA, TRAÇO 1:3, E=3CM. AF_06/2018  </t>
  </si>
  <si>
    <t xml:space="preserve">CONTRAPISO COM ARGAMASSA AUTONIVELANTE, APLICADO SOBRE LAJE, ADERIDO, ESPESSURA 3CM. AF_07/2021  </t>
  </si>
  <si>
    <t xml:space="preserve">LIMPEZA DE FINAL DE OBRA COM VARRIÇÃO E LAVAGEM.  </t>
  </si>
  <si>
    <t xml:space="preserve">APLICAÇÃO MANUAL DE PINTURA COM TINTA LÁTEX ACRÍLICA EM PAREDES, DUAS DEMÃOS. AF_06/2014  </t>
  </si>
  <si>
    <t xml:space="preserve">MASSA ÚNICA, PARA RECEBIMENTO DE PINTURA, EM ARGAMASSA TRAÇO 1:2:8, PREPARO MECÂNICO COM BETONEIRA 400L, APLICADA MANUALMENTE EM FACES INTERNAS DE PAREDES, ESPESSURA DE 20MM, COM EXECUÇÃO DE TALISCAS. AF_06/2014  </t>
  </si>
  <si>
    <t xml:space="preserve">TRANSPORTE HORIZONTAL COM CARRINHO DE MÃO, DE MATERIAL DEMOLIDO ATÉ CAÇAMBA DE ENTULHO, INCLUSIVE DESCARGA LIVRE NA CAÇAMBA (UNIDADE: KGXKM).  </t>
  </si>
  <si>
    <t xml:space="preserve">REMOÇÃO DE TELHAS, DE FIBROCIMENTO, METÁLICA E CERÂMICA, DE FORMA MANUAL, SEM REAPROVEITAMENTO. AF_12/2017  </t>
  </si>
  <si>
    <t xml:space="preserve">LIMPEZA DE CONTRAPISO COM VASSOURA A SECO. AF_04/2019  </t>
  </si>
  <si>
    <t xml:space="preserve">PINTURA IMUNIZANTE PARA MADEIRA, 1 DEMÃO. AF_01/2021  </t>
  </si>
  <si>
    <t xml:space="preserve">TRANSPORTE HORIZONTAL MANUAL, DE TELHA DE FIBROCIMENTO OU TELHA ESTRUTURAL DE FIBROCIMENTO, CANALETE 90 OU KALHETÃO (UNIDADE: M2XKM). AF_07/2019  </t>
  </si>
  <si>
    <t xml:space="preserve">LIMPEZA DE ALVENARIA COM DETERGENTE, COM AUXILIO DE MAQUINA JATO ALTA PRESSÃO.  </t>
  </si>
  <si>
    <t xml:space="preserve">REMOÇÃO DE CONDENSADORA DE AR CONDICIONADO, INCLUSIVE TUBULAÇÕES E ALIMENTAÇÃO ELÉTRICA.  </t>
  </si>
  <si>
    <t xml:space="preserve">LIMPEZA DE SUPERFÍCIE COM JATO DE ALTA PRESSÃO. AF_04/2019  </t>
  </si>
  <si>
    <t xml:space="preserve">REMOÇÃO DE RUFO DE FORMA MANUAL, SEM REAPROVEITAMENTO.  </t>
  </si>
  <si>
    <t xml:space="preserve">DEMOLIÇÃO DE ARGAMASSAS, DE FORMA MANUAL, SEM REAPROVEITAMENTO. AF_12/2017  </t>
  </si>
  <si>
    <t xml:space="preserve">LIXAMENTO MANUAL EM SUPERFÍCIES METÁLICAS EM OBRA. AF_01/2020  </t>
  </si>
  <si>
    <t xml:space="preserve">PINTURA COM TINTA ALQUÍDICA DE FUNDO E ACABAMENTO (ESMALTE SINTÉTICO GRAFITE) APLICADA A ROLO OU PINCEL SOBRE SUPERFÍCIES METÁLICAS (EXCETO PERFIL) EXECUTADO EM OBRA (POR DEMÃO). AF_01/2020  </t>
  </si>
  <si>
    <t xml:space="preserve">REMOÇÃO DE CABOS ELÉTRICOS, DE FORMA MANUAL, SEM REAPROVEITAMENTO. AF_12/2017  </t>
  </si>
  <si>
    <t>Ref. Custos:</t>
  </si>
  <si>
    <t>Serv. Terc.</t>
  </si>
  <si>
    <t>Und</t>
  </si>
  <si>
    <t>Total</t>
  </si>
  <si>
    <t xml:space="preserve">DEMOLIÇÕES E REMOÇÕES  </t>
  </si>
  <si>
    <t xml:space="preserve">TELHADOS  </t>
  </si>
  <si>
    <t xml:space="preserve">RUFOS E CALHAS  </t>
  </si>
  <si>
    <t xml:space="preserve">REMOÇÃO DE IMPERMEABILIZAÇÃO EXISTENTE                       </t>
  </si>
  <si>
    <t xml:space="preserve">INSTALAÇÕES ELÉTRICAS, ELETÔNICA E SPDA  </t>
  </si>
  <si>
    <t xml:space="preserve">CARGA E TRANSPORTE  </t>
  </si>
  <si>
    <t xml:space="preserve">ENTULHO e TELHAS  </t>
  </si>
  <si>
    <t xml:space="preserve">LIMPEZA DA ÁREA  </t>
  </si>
  <si>
    <t xml:space="preserve">COBERTURA  </t>
  </si>
  <si>
    <t xml:space="preserve">REGULARIZAÇÃO E IMPERMEABILIZAÇÃO DAS ÁREAS  </t>
  </si>
  <si>
    <t xml:space="preserve">REGULARIZAÇÃO COM ARGAMASSA DE CONTRAPISO  </t>
  </si>
  <si>
    <t xml:space="preserve">IMPERMEABILIZAÇÃO  </t>
  </si>
  <si>
    <t xml:space="preserve">PROTEÇÃO MECÂNICA  </t>
  </si>
  <si>
    <t xml:space="preserve">CALHAS E RUFOS  </t>
  </si>
  <si>
    <t xml:space="preserve">RUFOS  </t>
  </si>
  <si>
    <t xml:space="preserve">REPAROS E RECUPERAÇÃO DA ESTRUTURA DE MADEIRA E AÇO  </t>
  </si>
  <si>
    <t xml:space="preserve">RECUPERAÇÃO DA ESTRUTURA DE MADEIRA DO TELHADO               </t>
  </si>
  <si>
    <t xml:space="preserve">TELHA  </t>
  </si>
  <si>
    <t xml:space="preserve">PINTURAS E ACABAMENTOS  </t>
  </si>
  <si>
    <t xml:space="preserve">PINTURA PAREDES INTERNAS  </t>
  </si>
  <si>
    <t xml:space="preserve">SERVIÇOS DIVERSOS  </t>
  </si>
  <si>
    <t xml:space="preserve">LIMPEZA FINAL  </t>
  </si>
  <si>
    <t xml:space="preserve">DEMOLIÇÕES E REMOÇÕES                                        </t>
  </si>
  <si>
    <t xml:space="preserve">TELHADOS                                                     </t>
  </si>
  <si>
    <t xml:space="preserve">RUFOS E CALHAS                                               </t>
  </si>
  <si>
    <t xml:space="preserve">INSTALAÇÕES HIDRÁULICAS                                      </t>
  </si>
  <si>
    <t xml:space="preserve">CARGA E TRANSPORTE                                           </t>
  </si>
  <si>
    <t xml:space="preserve">ENTULHO e TELHAS                                             </t>
  </si>
  <si>
    <t xml:space="preserve">LIMPEZA DA ÁREA                                              </t>
  </si>
  <si>
    <t xml:space="preserve">COBERTURA                                                    </t>
  </si>
  <si>
    <t xml:space="preserve">REGULARIZAÇÃO COM ARGAMASSA DE CONTRAPISO                    </t>
  </si>
  <si>
    <t xml:space="preserve">IMPERMEABILIZAÇÃO                                            </t>
  </si>
  <si>
    <t xml:space="preserve">PROTEÇÃO MECÂNICA                                            </t>
  </si>
  <si>
    <t xml:space="preserve">CALHAS E RUFOS                                               </t>
  </si>
  <si>
    <t xml:space="preserve">CALHAS                                                       </t>
  </si>
  <si>
    <t xml:space="preserve">RUFOS                                                        </t>
  </si>
  <si>
    <t xml:space="preserve">PINTURAS E ACABAMENTOS                                       </t>
  </si>
  <si>
    <t xml:space="preserve">PINTURA PAREDES INTERNAS                                     </t>
  </si>
  <si>
    <t xml:space="preserve">SERVIÇOS DIVERSOS                                            </t>
  </si>
  <si>
    <t xml:space="preserve">LIMPEZA FINAL                                                </t>
  </si>
  <si>
    <t>SINAPI SC - 07/2023</t>
  </si>
  <si>
    <t xml:space="preserve">  2.               </t>
  </si>
  <si>
    <t xml:space="preserve">                    </t>
  </si>
  <si>
    <t xml:space="preserve">      </t>
  </si>
  <si>
    <t xml:space="preserve">  2.  1.           </t>
  </si>
  <si>
    <t xml:space="preserve">  2.  1.  1.       </t>
  </si>
  <si>
    <t xml:space="preserve">  2.  1.  1.  1.   </t>
  </si>
  <si>
    <t xml:space="preserve">97647               </t>
  </si>
  <si>
    <t xml:space="preserve">  2.  1.  2.       </t>
  </si>
  <si>
    <t xml:space="preserve">  2.  1.  2.  1.   </t>
  </si>
  <si>
    <t xml:space="preserve">CPU-CV0165          </t>
  </si>
  <si>
    <t xml:space="preserve">  2.  1.  2.  2.   </t>
  </si>
  <si>
    <t xml:space="preserve">CPU-CV0168          </t>
  </si>
  <si>
    <t xml:space="preserve">  2.  1.  2.  4.   </t>
  </si>
  <si>
    <t xml:space="preserve">97622               </t>
  </si>
  <si>
    <t xml:space="preserve">DEMOLIÇÃO DE ALVENARIA DE BLOCO FURADO, DE FORMA MANUAL, SEM REAPROVEITAMENTO. AF_12/2017  </t>
  </si>
  <si>
    <t xml:space="preserve">  2.  1.  3.       </t>
  </si>
  <si>
    <t xml:space="preserve">INSTALAÇÃOES MECÂNICAS                                       </t>
  </si>
  <si>
    <t xml:space="preserve">  2.  1.  3.  1.   </t>
  </si>
  <si>
    <t xml:space="preserve">CPU-CK0177          </t>
  </si>
  <si>
    <t xml:space="preserve">  2.  1.  4.       </t>
  </si>
  <si>
    <t xml:space="preserve">COBERTURA DE VIDRO                                           </t>
  </si>
  <si>
    <t xml:space="preserve">  2.  1.  4.  1.   </t>
  </si>
  <si>
    <t xml:space="preserve">102192              </t>
  </si>
  <si>
    <t xml:space="preserve">REMOÇÃO DE VIDRO TEMPERADO FIXADO EM PERFIL U. AF_01/2021  </t>
  </si>
  <si>
    <t xml:space="preserve">  2.  1.  5.       </t>
  </si>
  <si>
    <t xml:space="preserve">PROTEÇÃO MECÂNICA E REVESTIMENTOS  </t>
  </si>
  <si>
    <t xml:space="preserve">  2.  1.  5.  1.   </t>
  </si>
  <si>
    <t xml:space="preserve">97631               </t>
  </si>
  <si>
    <t xml:space="preserve">  2.  1.  6.       </t>
  </si>
  <si>
    <t xml:space="preserve">  2.  1.  6.  1.   </t>
  </si>
  <si>
    <t xml:space="preserve">97661               </t>
  </si>
  <si>
    <t xml:space="preserve">  2.  1.  6.  3.   </t>
  </si>
  <si>
    <t xml:space="preserve">97665               </t>
  </si>
  <si>
    <t xml:space="preserve">REMOÇÃO DE LUMINÁRIAS, DE FORMA MANUAL, SEM REAPROVEITAMENTO. AF_12/2017  </t>
  </si>
  <si>
    <t xml:space="preserve">  2.  1.  6.  4.   </t>
  </si>
  <si>
    <t xml:space="preserve">CPU-C60001          </t>
  </si>
  <si>
    <t xml:space="preserve">REMOÇÃO DE ELETRODUTOS, DE FORMA MANUAL, SEM REAPROVEITAMENTO.  </t>
  </si>
  <si>
    <t xml:space="preserve">  2.  1.  7.       </t>
  </si>
  <si>
    <t xml:space="preserve">  2.  1.  7.  1.   </t>
  </si>
  <si>
    <t xml:space="preserve">CPU-C50005          </t>
  </si>
  <si>
    <t xml:space="preserve">REMOÇÃO DE COLETOR SOLAR ÁGUA QUENTE                         </t>
  </si>
  <si>
    <t xml:space="preserve">  2.  1.  7.  2.   </t>
  </si>
  <si>
    <t xml:space="preserve">97662               </t>
  </si>
  <si>
    <t xml:space="preserve">REMOÇÃO DE TUBULAÇÕES (TUBOS E CONEXÕES) DE ÁGUA FRIA, DE FORMA MANUAL, SEM REAPROVEITAMENTO. AF_12/2017  </t>
  </si>
  <si>
    <t xml:space="preserve">  2.  1.  7.  3.   </t>
  </si>
  <si>
    <t xml:space="preserve">CPU-C5002           </t>
  </si>
  <si>
    <t xml:space="preserve">REMANEJAMENTO DOS BOILES DE AMARZENAMENTO ÁGUA QUENTE        </t>
  </si>
  <si>
    <t xml:space="preserve">  2.  1.  8.       </t>
  </si>
  <si>
    <t xml:space="preserve">GUARDA CORPO                                                 </t>
  </si>
  <si>
    <t xml:space="preserve">  2.  1.  8.  1.   </t>
  </si>
  <si>
    <t xml:space="preserve">CPU-CF0435          </t>
  </si>
  <si>
    <t xml:space="preserve">RETIRADA DE GUARDA-CORPO METÁLICO, SEM REAPROVEITAMENTO INCLUSIVE TRANSPORTE ATÉ TÉRREO DA EDIFICAÇÃO  </t>
  </si>
  <si>
    <t xml:space="preserve">  2.  1.  9.       </t>
  </si>
  <si>
    <t xml:space="preserve">ANTENAS DE TV E INTERNET                                     </t>
  </si>
  <si>
    <t xml:space="preserve">  2.  1.  9.  1.   </t>
  </si>
  <si>
    <t xml:space="preserve">97664               </t>
  </si>
  <si>
    <t xml:space="preserve">REMOÇÃO DE ACESSÓRIOS, DE FORMA MANUAL, SEM REAPROVEITAMENTO. AF_12/2017  </t>
  </si>
  <si>
    <t xml:space="preserve">  2.  2.           </t>
  </si>
  <si>
    <t xml:space="preserve">  2.  2.  1.       </t>
  </si>
  <si>
    <t xml:space="preserve">  2.  2.  1.  1.   </t>
  </si>
  <si>
    <t xml:space="preserve">CPU-CU1932          </t>
  </si>
  <si>
    <t xml:space="preserve">  2.  2.  1.  2.   </t>
  </si>
  <si>
    <t xml:space="preserve">100276              </t>
  </si>
  <si>
    <t xml:space="preserve">  2.  3.           </t>
  </si>
  <si>
    <t xml:space="preserve">  2.  3.  1.       </t>
  </si>
  <si>
    <t xml:space="preserve">  2.  3.  1.  1.   </t>
  </si>
  <si>
    <t xml:space="preserve">99811               </t>
  </si>
  <si>
    <t xml:space="preserve">  2.  3.  1.  2.   </t>
  </si>
  <si>
    <t xml:space="preserve">99814               </t>
  </si>
  <si>
    <t xml:space="preserve">  2.  3.  1.  3.   </t>
  </si>
  <si>
    <t xml:space="preserve">CPU-C10001          </t>
  </si>
  <si>
    <t xml:space="preserve">LIMPEZA DOS VIDROS DA COBERTURA PERGOLADO  </t>
  </si>
  <si>
    <t xml:space="preserve">  2.  3.  1.  4.   </t>
  </si>
  <si>
    <t xml:space="preserve">CPU-C10002          </t>
  </si>
  <si>
    <t xml:space="preserve">DESOBSTRUIÇÃO E LIMPEZA DOS DRENOS                           </t>
  </si>
  <si>
    <t xml:space="preserve">  2.  4.           </t>
  </si>
  <si>
    <t xml:space="preserve">ALVENARIA                                                    </t>
  </si>
  <si>
    <t xml:space="preserve">  2.  4.  1.       </t>
  </si>
  <si>
    <t xml:space="preserve">BLOCO CERÂMICO                                               </t>
  </si>
  <si>
    <t xml:space="preserve">  2.  4.  1.  1.   </t>
  </si>
  <si>
    <t xml:space="preserve">103328              </t>
  </si>
  <si>
    <t xml:space="preserve">ALVENARIA DE VEDAÇÃO DE BLOCOS CERÂMICOS FURADOS NA HORIZONTAL DE 9X19X19 CM (ESPESSURA 9 CM) E ARGAMASSA DE ASSENTAMENTO COM PREPARO EM BETONEIRA. AF_12/2021  </t>
  </si>
  <si>
    <t xml:space="preserve">  2.  5.           </t>
  </si>
  <si>
    <t xml:space="preserve">  2.  5.  1.       </t>
  </si>
  <si>
    <t xml:space="preserve">  2.  5.  1.  1.   </t>
  </si>
  <si>
    <t xml:space="preserve">88477               </t>
  </si>
  <si>
    <t xml:space="preserve">  2.  5.  1.  2.   </t>
  </si>
  <si>
    <t xml:space="preserve">87302               </t>
  </si>
  <si>
    <t xml:space="preserve">ARGAMASSA TRAÇO 1:4 (EM VOLUME DE CIMENTO E AREIA MÉDIA ÚMIDA) PARA CONTRAPISO, PREPARO MECÂNICO COM BETONEIRA 600 L. AF_08/2019  </t>
  </si>
  <si>
    <t xml:space="preserve">  2.  5.  2.       </t>
  </si>
  <si>
    <t xml:space="preserve">  2.  5.  2.  1.   </t>
  </si>
  <si>
    <t xml:space="preserve">98546               </t>
  </si>
  <si>
    <t xml:space="preserve">  2.  5.  2.  2.   </t>
  </si>
  <si>
    <t xml:space="preserve">CPU-C20001          </t>
  </si>
  <si>
    <t xml:space="preserve">MANTA ASFALTICA ELASTOMERICA EM POLIESTER ALUMINIZADA 3 MM, TIPO III, CLASSE B (NBR 9952), UMA CAMADA, INCLUSIVE APLICAÇÃO DE PRIMER ASFÁLTICO, E=3MM. AF_06/2018  </t>
  </si>
  <si>
    <t xml:space="preserve">  2.  5.  2.  3.   </t>
  </si>
  <si>
    <t xml:space="preserve">98554               </t>
  </si>
  <si>
    <t xml:space="preserve">IMPERMEABILIZAÇÃO DE SUPERFÍCIE COM MEMBRANA À BASE DE RESINA ACRÍLICA, 3 DEMÃOS. AF_06/2018  </t>
  </si>
  <si>
    <t xml:space="preserve">  2.  5.  2.  5.   </t>
  </si>
  <si>
    <t xml:space="preserve">CPU-C20002          </t>
  </si>
  <si>
    <t xml:space="preserve">APLICAÇÃO DE SELANTE SELANTE DE BASE ASFALTICA PARA VEDACAO  </t>
  </si>
  <si>
    <t xml:space="preserve">  2.  5.  3.       </t>
  </si>
  <si>
    <t xml:space="preserve">  2.  5.  3.  1.   </t>
  </si>
  <si>
    <t xml:space="preserve">98565               </t>
  </si>
  <si>
    <t xml:space="preserve">  2.  6.           </t>
  </si>
  <si>
    <t xml:space="preserve">  2.  6.  1.       </t>
  </si>
  <si>
    <t xml:space="preserve">  2.  6.  1.  2.   </t>
  </si>
  <si>
    <t xml:space="preserve">CPU-C50003          </t>
  </si>
  <si>
    <t xml:space="preserve">RALO FOFO SEMIESFERICO, 100 MM, PARA LAJES/ CALHAS. FORNECIMENTO E INSTALAÇÃO  </t>
  </si>
  <si>
    <t xml:space="preserve">  2.  6.  1.  3.   </t>
  </si>
  <si>
    <t xml:space="preserve">CPU-C50004          </t>
  </si>
  <si>
    <t xml:space="preserve">RALO FOFO SEMIESFERICO, 150 MM, PARA LAJES/ CALHAS. FORNECIMENTO E INSTALAÇÃO  </t>
  </si>
  <si>
    <t xml:space="preserve">  2.  6.  2.       </t>
  </si>
  <si>
    <t xml:space="preserve">  2.  6.  2.  1.   </t>
  </si>
  <si>
    <t xml:space="preserve">CPU-CC0295          </t>
  </si>
  <si>
    <t xml:space="preserve">RUFO EXTERNO/INTERNO EM CHAPA DE AÇO GALVANIZADO NÚMERO 26, INCLUSO IÇAMENTO.  </t>
  </si>
  <si>
    <t xml:space="preserve">  2.  7.           </t>
  </si>
  <si>
    <t xml:space="preserve">  2.  7.  1.       </t>
  </si>
  <si>
    <t xml:space="preserve">  2.  7.  1.  1.   </t>
  </si>
  <si>
    <t xml:space="preserve">CPU-CC0286          </t>
  </si>
  <si>
    <t xml:space="preserve">  2.  7.  1.  2.   </t>
  </si>
  <si>
    <t xml:space="preserve">102233              </t>
  </si>
  <si>
    <t xml:space="preserve">  2.  7.  1.  3.   </t>
  </si>
  <si>
    <t xml:space="preserve">100726              </t>
  </si>
  <si>
    <t xml:space="preserve">  2.  7.  2.       </t>
  </si>
  <si>
    <t xml:space="preserve">  2.  7.  2.  1.   </t>
  </si>
  <si>
    <t xml:space="preserve">94216               </t>
  </si>
  <si>
    <t xml:space="preserve">TELHAMENTO COM TELHA METÁLICA TERMOACÚSTICA E = 30 MM, COM ATÉ 2 ÁGUAS, INCLUSO IÇAMENTO. AF_07/2019  </t>
  </si>
  <si>
    <t xml:space="preserve">  2.  7.  3.       </t>
  </si>
  <si>
    <t xml:space="preserve">PINGADEIRA  </t>
  </si>
  <si>
    <t xml:space="preserve">  2.  7.  3.  2.   </t>
  </si>
  <si>
    <t xml:space="preserve">CPU-C40002          </t>
  </si>
  <si>
    <t xml:space="preserve">PINGADEIRA EM CHAPA DE AÇO GALVANIZADA PARA PLATIBANDA DE ALVENRIA OU CONCRETO, NUM 26, INCLUSO ACESSÓRIOS DE FIXAÇÃO, PINTURA, MONTAGEM E IÇAMENTO.  </t>
  </si>
  <si>
    <t xml:space="preserve">  2.  7.  4.       </t>
  </si>
  <si>
    <t xml:space="preserve">VIDRO DO PERGOLADO                                           </t>
  </si>
  <si>
    <t xml:space="preserve">  2.  7.  4.  1.   </t>
  </si>
  <si>
    <t xml:space="preserve">CPU-C40003          </t>
  </si>
  <si>
    <t xml:space="preserve">REINSTALAÇÃO DE VIDRO COBERTURA DO PERGOLADO, VIDRO EXISTENTE.  </t>
  </si>
  <si>
    <t xml:space="preserve">  2.  8.           </t>
  </si>
  <si>
    <t xml:space="preserve">  2.  8.  1.       </t>
  </si>
  <si>
    <t xml:space="preserve">  2.  8.  1.  1.   </t>
  </si>
  <si>
    <t xml:space="preserve">CPU-CU1934          </t>
  </si>
  <si>
    <t xml:space="preserve">  2.  8.  1.  3.   </t>
  </si>
  <si>
    <t xml:space="preserve">87529               </t>
  </si>
  <si>
    <t xml:space="preserve">  2.  8.  1.  5.   </t>
  </si>
  <si>
    <t xml:space="preserve">88489               </t>
  </si>
  <si>
    <t xml:space="preserve">  2.  9.           </t>
  </si>
  <si>
    <t xml:space="preserve">INSTALAÇÕES ELÉTRICAS                                        </t>
  </si>
  <si>
    <t xml:space="preserve">  2.  9.  1.       </t>
  </si>
  <si>
    <t xml:space="preserve">CABOS                                                        </t>
  </si>
  <si>
    <t xml:space="preserve">  2.  9.  1.  1.   </t>
  </si>
  <si>
    <t xml:space="preserve">91927               </t>
  </si>
  <si>
    <t xml:space="preserve">CABO DE COBRE FLEXÍVEL ISOLADO, 2,5 MM², ANTI-CHAMA 0,6/1,0 KV, PARA CIRCUITOS TERMINAIS - FORNECIMENTO E INSTALAÇÃO. AF_03/2023  </t>
  </si>
  <si>
    <t xml:space="preserve">  2.  9.  1.  2.   </t>
  </si>
  <si>
    <t xml:space="preserve">91929               </t>
  </si>
  <si>
    <t xml:space="preserve">CABO DE COBRE FLEXÍVEL ISOLADO, 4 MM², ANTI-CHAMA 0,6/1,0 KV, PARA CIRCUITOS TERMINAIS - FORNECIMENTO E INSTALAÇÃO. AF_03/2023  </t>
  </si>
  <si>
    <t xml:space="preserve">  2.  9.  1.  3.   </t>
  </si>
  <si>
    <t xml:space="preserve">91931               </t>
  </si>
  <si>
    <t xml:space="preserve">CABO DE COBRE FLEXÍVEL ISOLADO, 6 MM², ANTI-CHAMA 0,6/1,0 KV, PARA CIRCUITOS TERMINAIS - FORNECIMENTO E INSTALAÇÃO. AF_12/2015  </t>
  </si>
  <si>
    <t xml:space="preserve">  2.  9.  2.       </t>
  </si>
  <si>
    <t xml:space="preserve">ELETRODUTOS                                                  </t>
  </si>
  <si>
    <t xml:space="preserve">  2.  9.  2.  1.   </t>
  </si>
  <si>
    <t xml:space="preserve">91871               </t>
  </si>
  <si>
    <t xml:space="preserve">ELETRODUTO RÍGIDO ROSCÁVEL, PVC, DN 25 MM (3/4"), PARA CIRCUITOS TERMINAIS, INSTALADO EM PAREDE - FORNECIMENTO E INSTALAÇÃO. AF_03/2023  </t>
  </si>
  <si>
    <t xml:space="preserve">  2.  9.  2.  2.   </t>
  </si>
  <si>
    <t xml:space="preserve">CPU-C60002          </t>
  </si>
  <si>
    <t xml:space="preserve">ELETRODUTO RÍGIDO ROSCÁVEL, PVC, DN 25 MM (3/4"), SOBREPOR, - FORNECIMENTO E INSTALAÇÃO.  </t>
  </si>
  <si>
    <t xml:space="preserve">  2.  9.  3.       </t>
  </si>
  <si>
    <t xml:space="preserve">PONTOS E TOMADAS                                             </t>
  </si>
  <si>
    <t xml:space="preserve">  2.  9.  3.  1.   </t>
  </si>
  <si>
    <t xml:space="preserve">104477              </t>
  </si>
  <si>
    <t xml:space="preserve">COMPOSIÇÃO PARAMÉTRICA DE PONTO ELÉTRICO DE ILUMINAÇÃO, COM INTERRUPTOR SIMPLES, EM EDIFÍCIO RESIDENCIAL COM ELETRODUTO EMBUTIDO SEM NECESSIDADE DE RASGOS, INCLUSO TOMADA, ELETRODUTO, CABO E QUEBRA (SEM LUMINÁRIA E LÂMPADA). AF_11/2022  </t>
  </si>
  <si>
    <t xml:space="preserve">  2.  9.  3.  2.   </t>
  </si>
  <si>
    <t xml:space="preserve">104478              </t>
  </si>
  <si>
    <t xml:space="preserve">COMPOSIÇÃO PARAMÉTRICA DE PONTO ELÉTRICO DE ILUMINAÇÃO, COM INTERRUPTOR PARALELO, EM EDIFÍCIO RESIDENCIAL COM ELETRODUTO EMBUTIDO SEM NECESSIDADE DE RASGOS, INCLUSO TOMADA, ELETRODUTO, CABO E QUEBRA (SEM LUMINÁRIA E LÂMPADA). AF_11/2022  </t>
  </si>
  <si>
    <t xml:space="preserve">  2.  9.  4.       </t>
  </si>
  <si>
    <t xml:space="preserve">LUMINÁRIAS                                                   </t>
  </si>
  <si>
    <t xml:space="preserve">  2.  9.  4.  1.   </t>
  </si>
  <si>
    <t xml:space="preserve">97608               </t>
  </si>
  <si>
    <t xml:space="preserve">LUMINÁRIA ARANDELA TIPO TARTARUGA, COM GRADE, DE SOBREPOR, COM 1 LÂMPADA FLUORESCENTE DE 15 W, SEM REATOR - FORNECIMENTO E INSTALAÇÃO. AF_02/2020  </t>
  </si>
  <si>
    <t xml:space="preserve">  2.  9.  5.       </t>
  </si>
  <si>
    <t xml:space="preserve">CONDULETES                                                   </t>
  </si>
  <si>
    <t xml:space="preserve">  2.  9.  5.  1.   </t>
  </si>
  <si>
    <t xml:space="preserve">95808               </t>
  </si>
  <si>
    <t xml:space="preserve">CONDULETE DE PVC, TIPO LL, PARA ELETRODUTO DE PVC SOLDÁVEL DN 25 MM (3/4''), APARENTE - FORNECIMENTO E INSTALAÇÃO. AF_10/2022  </t>
  </si>
  <si>
    <t xml:space="preserve">  2.  9.  6.       </t>
  </si>
  <si>
    <t xml:space="preserve">QUADROS                                                      </t>
  </si>
  <si>
    <t xml:space="preserve">  2.  9.  6.  1.   </t>
  </si>
  <si>
    <t xml:space="preserve">CPU-C60003          </t>
  </si>
  <si>
    <t xml:space="preserve">COMISSIONAMENTO E ORGANIZAÇÃO QUADRO DE COMANDO DAS BOMBAS   </t>
  </si>
  <si>
    <t xml:space="preserve">  2. 10.           </t>
  </si>
  <si>
    <t xml:space="preserve">  2. 10.  1.       </t>
  </si>
  <si>
    <t xml:space="preserve">ÁGUA FRIA                                                    </t>
  </si>
  <si>
    <t xml:space="preserve">  2. 10.  1.  1.   </t>
  </si>
  <si>
    <t xml:space="preserve">96720               </t>
  </si>
  <si>
    <t xml:space="preserve">TUBO, PPR, DN 32, CLASSE PN 12,  INSTALADO EM RESERVAÇÃO DE ÁGUA DE EDIFICAÇÃO QUE POSSUA RESERVATÓRIO DE FIBRA/FIBROCIMENTO ? FORNECIMENTO E INSTALAÇÃO. AF_06/2016  </t>
  </si>
  <si>
    <t xml:space="preserve">  2. 10.  1.  2.   </t>
  </si>
  <si>
    <t xml:space="preserve">96721               </t>
  </si>
  <si>
    <t xml:space="preserve">TUBO, PPR, DN 40, CLASSE PN 12,  INSTALADO EM RESERVAÇÃO DE ÁGUA DE EDIFICAÇÃO QUE POSSUA RESERVATÓRIO DE FIBRA/FIBROCIMENTO ? FORNECIMENTO E INSTALAÇÃO. AF_06/2016  </t>
  </si>
  <si>
    <t xml:space="preserve">  2. 10.  1.  3.   </t>
  </si>
  <si>
    <t xml:space="preserve">91785               </t>
  </si>
  <si>
    <t xml:space="preserve">(COMPOSIÇÃO REPRESENTATIVA) DO SERVIÇO DE INSTALAÇÃO DE TUBOS DE PVC, SOLDÁVEL, ÁGUA FRIA, DN 25 MM (INSTALADO EM RAMAL, SUB-RAMAL, RAMAL DE DISTRIBUIÇÃO OU PRUMADA), INCLUSIVE CONEXÕES, CORTES E FIXAÇÕES, PARA PRÉDIOS. AF_10/2015  </t>
  </si>
  <si>
    <t xml:space="preserve">  2. 10.  1.  4.   </t>
  </si>
  <si>
    <t xml:space="preserve">91786               </t>
  </si>
  <si>
    <t xml:space="preserve">(COMPOSIÇÃO REPRESENTATIVA) DO SERVIÇO DE INSTALAÇÃO TUBOS DE PVC, SOLDÁVEL, ÁGUA FRIA, DN 32 MM (INSTALADO EM RAMAL, SUB-RAMAL, RAMAL DE DISTRIBUIÇÃO OU PRUMADA), INCLUSIVE CONEXÕES, CORTES E FIXAÇÕES, PARA PRÉDIOS. AF_10/2015  </t>
  </si>
  <si>
    <t xml:space="preserve">  2. 10.  1.  6.   </t>
  </si>
  <si>
    <t xml:space="preserve">91788               </t>
  </si>
  <si>
    <t xml:space="preserve">(COMPOSIÇÃO REPRESENTATIVA) DO SERVIÇO DE INSTALAÇÃO DE TUBOS DE PVC, SOLDÁVEL, ÁGUA FRIA, DN 50 MM (INSTALADO EM PRUMADA), INCLUSIVE CONEXÕES, CORTES E FIXAÇÕES, PARA PRÉDIOS. AF_10/2015  </t>
  </si>
  <si>
    <t xml:space="preserve">  2. 10.  1.  7.   </t>
  </si>
  <si>
    <t xml:space="preserve">90462               </t>
  </si>
  <si>
    <t xml:space="preserve">SUPORTE PARA ATÉ 3 TUBOS VERTICAIS, ESPAÇADO A CADA 3 M, EM PERFILADO DE SEÇÃO 38X38 MM, POR METRO DE TUBULAÇÃO FIXADA. AF_05/2015  </t>
  </si>
  <si>
    <t xml:space="preserve">  2. 10.  2.       </t>
  </si>
  <si>
    <t xml:space="preserve">ÁGUA QUENTE                                                  </t>
  </si>
  <si>
    <t xml:space="preserve">  2. 10.  2.  1.   </t>
  </si>
  <si>
    <t xml:space="preserve">91173               </t>
  </si>
  <si>
    <t xml:space="preserve">FIXAÇÃO DE TUBOS VERTICAIS DE PPR DIÂMETROS MENORES OU IGUAIS A 40 MM COM ABRAÇADEIRA METÁLICA RÍGIDA TIPO D 1/2", FIXADA EM PERFILADO EM ALVENARIA. AF_05/2015  </t>
  </si>
  <si>
    <t xml:space="preserve">  2. 10.  2.  2.   </t>
  </si>
  <si>
    <t xml:space="preserve">96645               </t>
  </si>
  <si>
    <t xml:space="preserve">TUBO, PPR, DN 32, CLASSE PN 12,  INSTALADO EM RAMAL DE DISTRIBUIÇÃO DE ÁGUA FORNECIMENTO E INSTALAÇÃO. AF_08/2022  </t>
  </si>
  <si>
    <t xml:space="preserve">  2. 10.  2.  3.   </t>
  </si>
  <si>
    <t xml:space="preserve">96652               </t>
  </si>
  <si>
    <t xml:space="preserve">JOELHO 90 GRAUS, PPR, DN 32 MM, CLASSE PN 25, INSTALADO EM RAMAL DE DISTRIBUIÇÃO - FORNECIMENTO E INSTALAÇÃO. AF_08/2022  </t>
  </si>
  <si>
    <t xml:space="preserve">  2. 10.  2.  4.   </t>
  </si>
  <si>
    <t xml:space="preserve">96659               </t>
  </si>
  <si>
    <t xml:space="preserve">LUVA, PPR, DN 32 MM, CLASSE PN 25, INSTALADO EM RAMAL DE DISTRIBUIÇÃO DE ÁGUA FORNECIMENTO E INSTALAÇÃO. AF_08/2022  </t>
  </si>
  <si>
    <t xml:space="preserve">  2. 10.  2.  5.   </t>
  </si>
  <si>
    <t xml:space="preserve">96758               </t>
  </si>
  <si>
    <t xml:space="preserve">TÊ, PPR, DN 32 MM, CLASSE PN 25,  INSTALADO EM RESERVAÇÃO DE ÁGUA DE EDIFICAÇÃO QUE POSSUA RESERVATÓRIO DE FIBRA/FIBROCIMENTO ? FORNECIMENTO E INSTALAÇÃO. AF_06/2016  </t>
  </si>
  <si>
    <t xml:space="preserve">  2. 11.  1.       </t>
  </si>
  <si>
    <t xml:space="preserve">AR CONDICIONADOS                                             </t>
  </si>
  <si>
    <t xml:space="preserve">  2. 11.  1.  1.   </t>
  </si>
  <si>
    <t xml:space="preserve">CPU-C80001          </t>
  </si>
  <si>
    <t xml:space="preserve">REINSTALAÇÃO DE CONDENSADORA COM APROVEITAMENTO DE MATERIAIS  </t>
  </si>
  <si>
    <t xml:space="preserve">  2. 11.  1.  2.   </t>
  </si>
  <si>
    <t xml:space="preserve">103289              </t>
  </si>
  <si>
    <t xml:space="preserve">TUBO EM COBRE FLEXÍVEL, DN 1/4", COM ISOLAMENTO, INSTALADO EM FORRO, PARA RAMAL DE ALIMENTAÇÃO DE AR CONDICIONADO, INCLUSO FIXADOR. AF_11/2021  </t>
  </si>
  <si>
    <t xml:space="preserve">  2. 11.  1.  3.   </t>
  </si>
  <si>
    <t xml:space="preserve">97328               </t>
  </si>
  <si>
    <t xml:space="preserve">TUBO EM COBRE FLEXÍVEL, DN 3/8", COM ISOLAMENTO, INSTALADO EM RAMAL DE ALIMENTAÇÃO DE AR CONDICIONADO COM CONDENSADORA INDIVIDUAL ? FORNECIMENTO E INSTALAÇÃO. AF_12/2015  </t>
  </si>
  <si>
    <t xml:space="preserve">  2. 11.  1.  4.   </t>
  </si>
  <si>
    <t xml:space="preserve">CPU-C80002          </t>
  </si>
  <si>
    <t xml:space="preserve">TUBO ISOLANTE PARA TUBOS COBRE PARA REDE AR CONDICIONADO     </t>
  </si>
  <si>
    <t xml:space="preserve">  2. 11.  1.  5.   </t>
  </si>
  <si>
    <t xml:space="preserve">CPU-C70001          </t>
  </si>
  <si>
    <t xml:space="preserve">SERVIÇO ESPECIALIZADO PARA INSTALAÇÃO DE 5 (CINCO) COLETORES 1,50MX1,00M, CONEXÃO UNIÃO, 2 REGISTRO GAVETA BROZE, 6 JOELHO PPR2", 4 LUVA PPR, 2 CONTROLADOR RECIRCULAÇÃO BOMBA, TUBOS PPR 2", 50 METROS DE ISOLAMENTO 1", 1 BOMBA 1/2CV, INCLUSIVE INSTALAÇÃO E COMISSIONAMENTO.  </t>
  </si>
  <si>
    <t xml:space="preserve">  2. 12.           </t>
  </si>
  <si>
    <t xml:space="preserve">ESTRUTURA METÁLICA                                           </t>
  </si>
  <si>
    <t xml:space="preserve">  2. 12.  1.       </t>
  </si>
  <si>
    <t xml:space="preserve">ESTRUTURA DO PERGOLADO                                       </t>
  </si>
  <si>
    <t xml:space="preserve">  2. 12.  1.  1.   </t>
  </si>
  <si>
    <t xml:space="preserve">100717              </t>
  </si>
  <si>
    <t xml:space="preserve">  2. 12.  1.  2.   </t>
  </si>
  <si>
    <t xml:space="preserve">100716              </t>
  </si>
  <si>
    <t xml:space="preserve">JATEAMENTO ABRASIVO COM GRANALHA DE AÇO EM PERFIL METÁLICO EM FÁBRICA. AF_01/2020  </t>
  </si>
  <si>
    <t xml:space="preserve">  2. 12.  1.  3.   </t>
  </si>
  <si>
    <t xml:space="preserve">100728              </t>
  </si>
  <si>
    <t xml:space="preserve">PINTURA COM TINTA EPOXÍDICA DE FUNDO APLICADA A ROLO OU PINCEL SOBRE PERFIL METÁLICO EXECUTADO EM FÁBRICA (POR DEMÃO). AF_01/2020  </t>
  </si>
  <si>
    <t xml:space="preserve">  2. 12.  1.  4.   </t>
  </si>
  <si>
    <t xml:space="preserve">100752              </t>
  </si>
  <si>
    <t xml:space="preserve">PINTURA COM TINTA EPOXÍDICA DE ACABAMENTO APLICADA A ROLO OU PINCEL SOBRE PERFIL METÁLICO EXECUTADO EM FÁBRICA (02 DEMÃOS). AF_01/2020  </t>
  </si>
  <si>
    <t xml:space="preserve">  2. 13.           </t>
  </si>
  <si>
    <t xml:space="preserve">  2. 13.  1.       </t>
  </si>
  <si>
    <t xml:space="preserve">  2. 13.  1.  1.   </t>
  </si>
  <si>
    <t xml:space="preserve">CPU-CU1936          </t>
  </si>
  <si>
    <t xml:space="preserve">  3.               </t>
  </si>
  <si>
    <t xml:space="preserve">  3.  1.           </t>
  </si>
  <si>
    <t xml:space="preserve">  3.  1.  1.       </t>
  </si>
  <si>
    <t xml:space="preserve">  3.  1.  1.  1.   </t>
  </si>
  <si>
    <t xml:space="preserve">  3.  1.  2.       </t>
  </si>
  <si>
    <t xml:space="preserve">  3.  1.  2.  1.   </t>
  </si>
  <si>
    <t xml:space="preserve">  3.  1.  2.  2.   </t>
  </si>
  <si>
    <t xml:space="preserve">  3.  1.  3.       </t>
  </si>
  <si>
    <t xml:space="preserve">  3.  1.  3.  1.   </t>
  </si>
  <si>
    <t xml:space="preserve">  3.  1.  4.       </t>
  </si>
  <si>
    <t xml:space="preserve">  3.  1.  4.  1.   </t>
  </si>
  <si>
    <t xml:space="preserve">  3.  1.  5.       </t>
  </si>
  <si>
    <t xml:space="preserve">PROTEÇÃO MECÂNICA E REVESTIMENTOS                            </t>
  </si>
  <si>
    <t xml:space="preserve">  3.  1.  5.  1.   </t>
  </si>
  <si>
    <t xml:space="preserve">  3.  1.  6.       </t>
  </si>
  <si>
    <t xml:space="preserve">INSTALAÇÕES ELÉTRICAS, ELETÔNICA E SPDA                      </t>
  </si>
  <si>
    <t xml:space="preserve">  3.  1.  6.  1.   </t>
  </si>
  <si>
    <t xml:space="preserve">  3.  1.  6.  2.   </t>
  </si>
  <si>
    <t xml:space="preserve">  3.  1.  6.  3.   </t>
  </si>
  <si>
    <t xml:space="preserve">  3.  1.  7.       </t>
  </si>
  <si>
    <t xml:space="preserve">  3.  1.  7.  1.   </t>
  </si>
  <si>
    <t xml:space="preserve">  3.  1.  7.  2.   </t>
  </si>
  <si>
    <t xml:space="preserve">  3.  2.           </t>
  </si>
  <si>
    <t xml:space="preserve">  3.  2.  1.       </t>
  </si>
  <si>
    <t xml:space="preserve">  3.  2.  1.  1.   </t>
  </si>
  <si>
    <t xml:space="preserve">  3.  2.  1.  2.   </t>
  </si>
  <si>
    <t xml:space="preserve">  3.  3.           </t>
  </si>
  <si>
    <t xml:space="preserve">  3.  3.  1.       </t>
  </si>
  <si>
    <t xml:space="preserve">  3.  3.  1.  1.   </t>
  </si>
  <si>
    <t xml:space="preserve">  3.  3.  1.  2.   </t>
  </si>
  <si>
    <t xml:space="preserve">  3.  3.  1.  3.   </t>
  </si>
  <si>
    <t xml:space="preserve">LIMPEZA DE JANELA INTEIRAMENTE DE VIDRO. AF_04/2019  </t>
  </si>
  <si>
    <t xml:space="preserve">  3.  5.           </t>
  </si>
  <si>
    <t xml:space="preserve">REGULARIZAÇÃO E IMPERMEABILIZAÇÃO DAS ÁREAS                  </t>
  </si>
  <si>
    <t xml:space="preserve">  3.  5.  1.       </t>
  </si>
  <si>
    <t xml:space="preserve">  3.  5.  1.  1.   </t>
  </si>
  <si>
    <t xml:space="preserve">  3.  5.  2.       </t>
  </si>
  <si>
    <t xml:space="preserve">  3.  5.  2.  1.   </t>
  </si>
  <si>
    <t xml:space="preserve">  3.  5.  2.  2.   </t>
  </si>
  <si>
    <t xml:space="preserve">  3.  5.  3.       </t>
  </si>
  <si>
    <t xml:space="preserve">  3.  5.  3.  1.   </t>
  </si>
  <si>
    <t xml:space="preserve">  3.  6.           </t>
  </si>
  <si>
    <t xml:space="preserve">  3.  6.  1.       </t>
  </si>
  <si>
    <t xml:space="preserve">  3.  6.  1.  1.   </t>
  </si>
  <si>
    <t xml:space="preserve">  3.  6.  3.       </t>
  </si>
  <si>
    <t xml:space="preserve">  3.  6.  3.  1.   </t>
  </si>
  <si>
    <t xml:space="preserve">100327              </t>
  </si>
  <si>
    <t xml:space="preserve">  3.  7.           </t>
  </si>
  <si>
    <t xml:space="preserve">  3.  7.  1.       </t>
  </si>
  <si>
    <t xml:space="preserve">REPAROS E RECUPERAÇÃO DA ESTRUTURA DE MADEIRA E AÇO          </t>
  </si>
  <si>
    <t xml:space="preserve">  3.  7.  1.  1.   </t>
  </si>
  <si>
    <t xml:space="preserve">  3.  7.  1.  2.   </t>
  </si>
  <si>
    <t xml:space="preserve">  3.  7.  1.  3.   </t>
  </si>
  <si>
    <t xml:space="preserve">  3.  7.  2.       </t>
  </si>
  <si>
    <t xml:space="preserve">TELHA                                                        </t>
  </si>
  <si>
    <t xml:space="preserve">  3.  7.  2.  1.   </t>
  </si>
  <si>
    <t xml:space="preserve">  3.  7.  3.       </t>
  </si>
  <si>
    <t xml:space="preserve">  3.  7.  3.  1.   </t>
  </si>
  <si>
    <t xml:space="preserve">  3.  8.           </t>
  </si>
  <si>
    <t xml:space="preserve">  3.  8.  1.       </t>
  </si>
  <si>
    <t xml:space="preserve">  3.  8.  1.  1.   </t>
  </si>
  <si>
    <t xml:space="preserve">  3.  9.           </t>
  </si>
  <si>
    <t xml:space="preserve">  3.  9.  1.       </t>
  </si>
  <si>
    <t xml:space="preserve">  3.  9.  1.  1.   </t>
  </si>
  <si>
    <t xml:space="preserve">  3.  9.  1.  2.   </t>
  </si>
  <si>
    <t xml:space="preserve">  3.  9.  1.  3.   </t>
  </si>
  <si>
    <t xml:space="preserve">  3.  9.  2.       </t>
  </si>
  <si>
    <t xml:space="preserve">  3.  9.  2.  1.   </t>
  </si>
  <si>
    <t xml:space="preserve">  3.  9.  2.  2.   </t>
  </si>
  <si>
    <t xml:space="preserve">  3.  9.  3.       </t>
  </si>
  <si>
    <t xml:space="preserve">  3.  9.  3.  1.   </t>
  </si>
  <si>
    <t xml:space="preserve">  3.  9.  3.  2.   </t>
  </si>
  <si>
    <t xml:space="preserve">  3.  9.  4.       </t>
  </si>
  <si>
    <t xml:space="preserve">  3.  9.  4.  1.   </t>
  </si>
  <si>
    <t xml:space="preserve">  3.  9.  5.       </t>
  </si>
  <si>
    <t xml:space="preserve">CONDULITES                                                   </t>
  </si>
  <si>
    <t xml:space="preserve">  3.  9.  5.  1.   </t>
  </si>
  <si>
    <t xml:space="preserve">  3. 10.           </t>
  </si>
  <si>
    <t xml:space="preserve">  3. 10.  1.       </t>
  </si>
  <si>
    <t xml:space="preserve">  3. 10.  1.  1.   </t>
  </si>
  <si>
    <t xml:space="preserve">  3. 10.  1.  2.   </t>
  </si>
  <si>
    <t xml:space="preserve">  3. 11.  1.       </t>
  </si>
  <si>
    <t xml:space="preserve">  3. 11.  1.  1.   </t>
  </si>
  <si>
    <t xml:space="preserve">  3. 11.  1.  2.   </t>
  </si>
  <si>
    <t xml:space="preserve">  3. 11.  1.  3.   </t>
  </si>
  <si>
    <t xml:space="preserve">  3. 13.           </t>
  </si>
  <si>
    <t xml:space="preserve">  3. 13.  1.       </t>
  </si>
  <si>
    <t xml:space="preserve">  3. 13.  1.  1.   </t>
  </si>
  <si>
    <t xml:space="preserve">  3. 13.  1.  2.   </t>
  </si>
  <si>
    <t xml:space="preserve">  3. 13.  1.  3.   </t>
  </si>
  <si>
    <t xml:space="preserve">  3. 13.  1.  4.   </t>
  </si>
  <si>
    <t xml:space="preserve">  3. 14.           </t>
  </si>
  <si>
    <t xml:space="preserve">  3. 14.  1.       </t>
  </si>
  <si>
    <t xml:space="preserve">  3. 14.  1.  1.   </t>
  </si>
  <si>
    <t>Reforma das Coberturas e Seus Componentes do Bloco de Apartamento e da Casa de Hospedagem que Compõem o Hotel SESC Blumenau</t>
  </si>
  <si>
    <t>Rua. Eng. Udo Deeke, 1330 - Salto Norte, Blumenau - SC</t>
  </si>
  <si>
    <t xml:space="preserve">BLOCO HOTEL APARTAMENTOS   </t>
  </si>
  <si>
    <t xml:space="preserve">BLOCO - CASA DE HOSPEDAGERM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</si>
</sst>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5" formatCode="_(* #,##0.00_);_(* \(#,##0.00\);_(* &quot;-&quot;??_);_(@_)"/>
    <numFmt numFmtId="166" formatCode="###,##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2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18" applyNumberFormat="0" applyFill="0" applyAlignment="0" applyProtection="0"/>
    <xf numFmtId="0" fontId="7" fillId="0" borderId="19" applyNumberFormat="0" applyFill="0" applyAlignment="0" applyProtection="0"/>
    <xf numFmtId="0" fontId="8" fillId="0" borderId="2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21" applyNumberFormat="0" applyAlignment="0" applyProtection="0"/>
    <xf numFmtId="0" fontId="13" fillId="9" borderId="22" applyNumberFormat="0" applyAlignment="0" applyProtection="0"/>
    <xf numFmtId="0" fontId="14" fillId="9" borderId="21" applyNumberFormat="0" applyAlignment="0" applyProtection="0"/>
    <xf numFmtId="0" fontId="15" fillId="0" borderId="23" applyNumberFormat="0" applyFill="0" applyAlignment="0" applyProtection="0"/>
    <xf numFmtId="0" fontId="2" fillId="10" borderId="24" applyNumberFormat="0" applyAlignment="0" applyProtection="0"/>
    <xf numFmtId="0" fontId="16" fillId="0" borderId="0" applyNumberFormat="0" applyFill="0" applyBorder="0" applyAlignment="0" applyProtection="0"/>
    <xf numFmtId="0" fontId="1" fillId="11" borderId="25" applyNumberFormat="0" applyFont="0" applyAlignment="0" applyProtection="0"/>
    <xf numFmtId="0" fontId="17" fillId="0" borderId="0" applyNumberFormat="0" applyFill="0" applyBorder="0" applyAlignment="0" applyProtection="0"/>
    <xf numFmtId="0" fontId="3" fillId="0" borderId="26" applyNumberFormat="0" applyFill="0" applyAlignment="0" applyProtection="0"/>
    <xf numFmtId="0" fontId="4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4" fontId="0" fillId="0" borderId="0" xfId="2" applyFont="1" applyAlignment="1">
      <alignment vertical="center"/>
    </xf>
    <xf numFmtId="0" fontId="0" fillId="0" borderId="0" xfId="0" applyAlignment="1">
      <alignment horizontal="center" vertical="center"/>
    </xf>
    <xf numFmtId="43" fontId="0" fillId="0" borderId="0" xfId="1" applyFont="1" applyAlignment="1">
      <alignment horizontal="center" vertical="center"/>
    </xf>
    <xf numFmtId="44" fontId="0" fillId="0" borderId="0" xfId="2" applyFont="1" applyAlignment="1">
      <alignment horizontal="center" vertical="center"/>
    </xf>
    <xf numFmtId="44" fontId="0" fillId="3" borderId="2" xfId="2" applyFont="1" applyFill="1" applyBorder="1" applyAlignment="1">
      <alignment horizontal="center" vertical="center"/>
    </xf>
    <xf numFmtId="44" fontId="0" fillId="3" borderId="3" xfId="2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center" vertical="center"/>
    </xf>
    <xf numFmtId="43" fontId="3" fillId="3" borderId="5" xfId="1" applyFont="1" applyFill="1" applyBorder="1" applyAlignment="1">
      <alignment horizontal="center" vertical="center"/>
    </xf>
    <xf numFmtId="44" fontId="3" fillId="3" borderId="5" xfId="2" applyFont="1" applyFill="1" applyBorder="1" applyAlignment="1">
      <alignment horizontal="center" vertical="center"/>
    </xf>
    <xf numFmtId="44" fontId="0" fillId="3" borderId="5" xfId="2" applyFont="1" applyFill="1" applyBorder="1" applyAlignment="1">
      <alignment horizontal="center" vertical="center"/>
    </xf>
    <xf numFmtId="44" fontId="0" fillId="3" borderId="6" xfId="2" applyFont="1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5" xfId="0" applyFill="1" applyBorder="1" applyAlignment="1">
      <alignment vertical="center" wrapText="1"/>
    </xf>
    <xf numFmtId="0" fontId="0" fillId="3" borderId="5" xfId="0" applyFill="1" applyBorder="1" applyAlignment="1">
      <alignment horizontal="center" vertical="center"/>
    </xf>
    <xf numFmtId="43" fontId="0" fillId="3" borderId="5" xfId="1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3" borderId="2" xfId="0" applyFill="1" applyBorder="1" applyAlignment="1">
      <alignment vertical="center" wrapText="1"/>
    </xf>
    <xf numFmtId="0" fontId="0" fillId="3" borderId="2" xfId="0" applyFill="1" applyBorder="1" applyAlignment="1">
      <alignment horizontal="center" vertical="center"/>
    </xf>
    <xf numFmtId="43" fontId="0" fillId="3" borderId="2" xfId="1" applyFont="1" applyFill="1" applyBorder="1" applyAlignment="1">
      <alignment horizontal="center" vertical="center"/>
    </xf>
    <xf numFmtId="0" fontId="0" fillId="3" borderId="10" xfId="0" applyFill="1" applyBorder="1" applyAlignment="1">
      <alignment vertical="center"/>
    </xf>
    <xf numFmtId="0" fontId="0" fillId="3" borderId="11" xfId="0" applyFill="1" applyBorder="1" applyAlignment="1">
      <alignment vertical="center" wrapText="1"/>
    </xf>
    <xf numFmtId="0" fontId="0" fillId="3" borderId="11" xfId="0" applyFill="1" applyBorder="1" applyAlignment="1">
      <alignment horizontal="center" vertical="center"/>
    </xf>
    <xf numFmtId="43" fontId="0" fillId="3" borderId="11" xfId="1" applyFont="1" applyFill="1" applyBorder="1" applyAlignment="1">
      <alignment horizontal="center" vertical="center"/>
    </xf>
    <xf numFmtId="44" fontId="0" fillId="3" borderId="11" xfId="2" applyFont="1" applyFill="1" applyBorder="1" applyAlignment="1">
      <alignment horizontal="center" vertical="center"/>
    </xf>
    <xf numFmtId="44" fontId="0" fillId="3" borderId="12" xfId="2" applyFont="1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center" vertical="center"/>
    </xf>
    <xf numFmtId="43" fontId="0" fillId="3" borderId="0" xfId="1" applyFont="1" applyFill="1" applyBorder="1" applyAlignment="1">
      <alignment horizontal="center" vertical="center"/>
    </xf>
    <xf numFmtId="44" fontId="0" fillId="3" borderId="0" xfId="2" applyFont="1" applyFill="1" applyBorder="1" applyAlignment="1">
      <alignment horizontal="center" vertical="center"/>
    </xf>
    <xf numFmtId="44" fontId="0" fillId="3" borderId="14" xfId="2" applyFont="1" applyFill="1" applyBorder="1" applyAlignment="1">
      <alignment vertical="center"/>
    </xf>
    <xf numFmtId="0" fontId="0" fillId="3" borderId="13" xfId="0" applyFill="1" applyBorder="1"/>
    <xf numFmtId="0" fontId="3" fillId="3" borderId="13" xfId="0" applyFont="1" applyFill="1" applyBorder="1" applyAlignment="1">
      <alignment vertical="center"/>
    </xf>
    <xf numFmtId="44" fontId="3" fillId="3" borderId="0" xfId="2" applyFont="1" applyFill="1" applyBorder="1" applyAlignment="1">
      <alignment horizontal="right" vertical="center"/>
    </xf>
    <xf numFmtId="10" fontId="0" fillId="3" borderId="14" xfId="2" applyNumberFormat="1" applyFont="1" applyFill="1" applyBorder="1" applyAlignment="1">
      <alignment horizontal="left" vertical="center"/>
    </xf>
    <xf numFmtId="14" fontId="0" fillId="3" borderId="14" xfId="2" applyNumberFormat="1" applyFont="1" applyFill="1" applyBorder="1" applyAlignment="1">
      <alignment horizontal="left" vertical="center"/>
    </xf>
    <xf numFmtId="44" fontId="2" fillId="4" borderId="16" xfId="3" applyNumberFormat="1" applyFont="1" applyFill="1" applyBorder="1" applyAlignment="1">
      <alignment horizontal="center" vertical="center"/>
    </xf>
    <xf numFmtId="44" fontId="2" fillId="4" borderId="16" xfId="3" applyNumberFormat="1" applyFont="1" applyFill="1" applyBorder="1" applyAlignment="1">
      <alignment horizontal="center" vertical="center" wrapText="1"/>
    </xf>
    <xf numFmtId="44" fontId="2" fillId="4" borderId="17" xfId="3" applyNumberFormat="1" applyFont="1" applyFill="1" applyBorder="1" applyAlignment="1">
      <alignment horizontal="center" vertical="center" wrapText="1"/>
    </xf>
    <xf numFmtId="0" fontId="3" fillId="35" borderId="4" xfId="0" applyFont="1" applyFill="1" applyBorder="1" applyAlignment="1">
      <alignment vertical="center"/>
    </xf>
    <xf numFmtId="0" fontId="3" fillId="35" borderId="5" xfId="0" applyFont="1" applyFill="1" applyBorder="1" applyAlignment="1">
      <alignment vertical="center" wrapText="1"/>
    </xf>
    <xf numFmtId="0" fontId="3" fillId="35" borderId="5" xfId="0" applyFont="1" applyFill="1" applyBorder="1" applyAlignment="1">
      <alignment horizontal="center" vertical="center"/>
    </xf>
    <xf numFmtId="43" fontId="3" fillId="35" borderId="5" xfId="1" applyFont="1" applyFill="1" applyBorder="1" applyAlignment="1">
      <alignment horizontal="center" vertical="center"/>
    </xf>
    <xf numFmtId="44" fontId="3" fillId="35" borderId="5" xfId="2" applyFont="1" applyFill="1" applyBorder="1" applyAlignment="1">
      <alignment horizontal="center" vertical="center"/>
    </xf>
    <xf numFmtId="44" fontId="0" fillId="35" borderId="5" xfId="2" applyFont="1" applyFill="1" applyBorder="1" applyAlignment="1">
      <alignment horizontal="center" vertical="center"/>
    </xf>
    <xf numFmtId="44" fontId="3" fillId="35" borderId="6" xfId="2" applyFont="1" applyFill="1" applyBorder="1" applyAlignment="1">
      <alignment horizontal="center" vertical="center"/>
    </xf>
    <xf numFmtId="0" fontId="3" fillId="36" borderId="4" xfId="0" applyFont="1" applyFill="1" applyBorder="1" applyAlignment="1">
      <alignment vertical="center"/>
    </xf>
    <xf numFmtId="0" fontId="3" fillId="36" borderId="5" xfId="0" applyFont="1" applyFill="1" applyBorder="1" applyAlignment="1">
      <alignment vertical="center" wrapText="1"/>
    </xf>
    <xf numFmtId="0" fontId="3" fillId="36" borderId="5" xfId="0" applyFont="1" applyFill="1" applyBorder="1" applyAlignment="1">
      <alignment horizontal="center" vertical="center"/>
    </xf>
    <xf numFmtId="43" fontId="3" fillId="36" borderId="5" xfId="1" applyFont="1" applyFill="1" applyBorder="1" applyAlignment="1">
      <alignment horizontal="center" vertical="center"/>
    </xf>
    <xf numFmtId="44" fontId="3" fillId="36" borderId="5" xfId="2" applyFont="1" applyFill="1" applyBorder="1" applyAlignment="1">
      <alignment horizontal="center" vertical="center"/>
    </xf>
    <xf numFmtId="44" fontId="0" fillId="36" borderId="5" xfId="2" applyFont="1" applyFill="1" applyBorder="1" applyAlignment="1">
      <alignment horizontal="center" vertical="center"/>
    </xf>
    <xf numFmtId="44" fontId="0" fillId="36" borderId="6" xfId="2" applyFont="1" applyFill="1" applyBorder="1" applyAlignment="1">
      <alignment vertical="center"/>
    </xf>
    <xf numFmtId="0" fontId="20" fillId="4" borderId="7" xfId="0" applyFont="1" applyFill="1" applyBorder="1" applyAlignment="1">
      <alignment vertical="center"/>
    </xf>
    <xf numFmtId="0" fontId="20" fillId="4" borderId="8" xfId="0" applyFont="1" applyFill="1" applyBorder="1" applyAlignment="1">
      <alignment vertical="center" wrapText="1"/>
    </xf>
    <xf numFmtId="0" fontId="20" fillId="4" borderId="8" xfId="0" applyFont="1" applyFill="1" applyBorder="1" applyAlignment="1">
      <alignment horizontal="center" vertical="center"/>
    </xf>
    <xf numFmtId="43" fontId="20" fillId="4" borderId="8" xfId="1" applyFont="1" applyFill="1" applyBorder="1" applyAlignment="1">
      <alignment horizontal="center" vertical="center"/>
    </xf>
    <xf numFmtId="44" fontId="20" fillId="4" borderId="8" xfId="2" applyFont="1" applyFill="1" applyBorder="1" applyAlignment="1">
      <alignment horizontal="center" vertical="center"/>
    </xf>
    <xf numFmtId="44" fontId="21" fillId="4" borderId="8" xfId="2" applyFont="1" applyFill="1" applyBorder="1" applyAlignment="1">
      <alignment horizontal="center" vertical="center"/>
    </xf>
    <xf numFmtId="44" fontId="20" fillId="4" borderId="9" xfId="2" applyFont="1" applyFill="1" applyBorder="1" applyAlignment="1">
      <alignment horizontal="center" vertical="center"/>
    </xf>
    <xf numFmtId="44" fontId="22" fillId="3" borderId="14" xfId="2" applyFont="1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0" borderId="0" xfId="0"/>
    <xf numFmtId="0" fontId="0" fillId="36" borderId="4" xfId="0" applyFont="1" applyFill="1" applyBorder="1" applyAlignment="1">
      <alignment vertical="center"/>
    </xf>
    <xf numFmtId="0" fontId="0" fillId="36" borderId="5" xfId="0" applyFont="1" applyFill="1" applyBorder="1" applyAlignment="1">
      <alignment horizontal="center" vertical="center"/>
    </xf>
    <xf numFmtId="43" fontId="1" fillId="36" borderId="5" xfId="1" applyFont="1" applyFill="1" applyBorder="1" applyAlignment="1">
      <alignment horizontal="center" vertical="center"/>
    </xf>
    <xf numFmtId="44" fontId="1" fillId="36" borderId="5" xfId="2" applyFont="1" applyFill="1" applyBorder="1" applyAlignment="1">
      <alignment horizontal="center" vertical="center"/>
    </xf>
    <xf numFmtId="44" fontId="1" fillId="36" borderId="6" xfId="2" applyFont="1" applyFill="1" applyBorder="1" applyAlignment="1">
      <alignment vertical="center"/>
    </xf>
    <xf numFmtId="0" fontId="0" fillId="3" borderId="4" xfId="0" applyFont="1" applyFill="1" applyBorder="1" applyAlignment="1">
      <alignment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vertical="center" wrapText="1"/>
    </xf>
    <xf numFmtId="43" fontId="1" fillId="3" borderId="5" xfId="1" applyFont="1" applyFill="1" applyBorder="1" applyAlignment="1">
      <alignment horizontal="center" vertical="center"/>
    </xf>
    <xf numFmtId="44" fontId="1" fillId="3" borderId="5" xfId="2" applyFont="1" applyFill="1" applyBorder="1" applyAlignment="1">
      <alignment horizontal="center" vertical="center"/>
    </xf>
    <xf numFmtId="44" fontId="1" fillId="3" borderId="6" xfId="2" applyFont="1" applyFill="1" applyBorder="1" applyAlignment="1">
      <alignment vertical="center"/>
    </xf>
    <xf numFmtId="0" fontId="0" fillId="0" borderId="0" xfId="0"/>
    <xf numFmtId="166" fontId="0" fillId="0" borderId="0" xfId="0" applyNumberFormat="1"/>
    <xf numFmtId="0" fontId="0" fillId="0" borderId="0" xfId="0"/>
    <xf numFmtId="166" fontId="0" fillId="0" borderId="0" xfId="0" applyNumberFormat="1"/>
    <xf numFmtId="0" fontId="0" fillId="0" borderId="0" xfId="0"/>
    <xf numFmtId="166" fontId="0" fillId="0" borderId="0" xfId="0" applyNumberFormat="1"/>
    <xf numFmtId="44" fontId="2" fillId="4" borderId="0" xfId="3" applyNumberFormat="1" applyFont="1" applyFill="1" applyBorder="1" applyAlignment="1">
      <alignment horizontal="center" vertical="center"/>
    </xf>
    <xf numFmtId="44" fontId="2" fillId="4" borderId="14" xfId="3" applyNumberFormat="1" applyFont="1" applyFill="1" applyBorder="1" applyAlignment="1">
      <alignment horizontal="center" vertical="center"/>
    </xf>
    <xf numFmtId="44" fontId="2" fillId="4" borderId="0" xfId="3" applyNumberFormat="1" applyFont="1" applyFill="1" applyBorder="1" applyAlignment="1">
      <alignment horizontal="center" vertical="center" wrapText="1"/>
    </xf>
    <xf numFmtId="44" fontId="2" fillId="4" borderId="16" xfId="3" applyNumberFormat="1" applyFont="1" applyFill="1" applyBorder="1" applyAlignment="1">
      <alignment horizontal="center" vertical="center" wrapText="1"/>
    </xf>
    <xf numFmtId="0" fontId="2" fillId="4" borderId="13" xfId="3" applyFont="1" applyFill="1" applyBorder="1" applyAlignment="1">
      <alignment horizontal="center" vertical="center"/>
    </xf>
    <xf numFmtId="0" fontId="2" fillId="4" borderId="15" xfId="3" applyFont="1" applyFill="1" applyBorder="1" applyAlignment="1">
      <alignment horizontal="center" vertical="center"/>
    </xf>
    <xf numFmtId="0" fontId="2" fillId="4" borderId="0" xfId="3" applyFont="1" applyFill="1" applyBorder="1" applyAlignment="1">
      <alignment horizontal="center" vertical="center"/>
    </xf>
    <xf numFmtId="0" fontId="2" fillId="4" borderId="16" xfId="3" applyFont="1" applyFill="1" applyBorder="1" applyAlignment="1">
      <alignment horizontal="center" vertical="center"/>
    </xf>
    <xf numFmtId="0" fontId="2" fillId="4" borderId="0" xfId="3" applyFont="1" applyFill="1" applyBorder="1" applyAlignment="1">
      <alignment horizontal="center" vertical="center" wrapText="1"/>
    </xf>
    <xf numFmtId="0" fontId="2" fillId="4" borderId="16" xfId="3" applyFont="1" applyFill="1" applyBorder="1" applyAlignment="1">
      <alignment horizontal="center" vertical="center" wrapText="1"/>
    </xf>
    <xf numFmtId="43" fontId="2" fillId="4" borderId="0" xfId="3" applyNumberFormat="1" applyFont="1" applyFill="1" applyBorder="1" applyAlignment="1">
      <alignment horizontal="center" vertical="center"/>
    </xf>
    <xf numFmtId="43" fontId="2" fillId="4" borderId="16" xfId="3" applyNumberFormat="1" applyFont="1" applyFill="1" applyBorder="1" applyAlignment="1">
      <alignment horizontal="center" vertical="center"/>
    </xf>
  </cellXfs>
  <cellStyles count="53">
    <cellStyle name="20% - Ênfase1" xfId="22" builtinId="30" customBuiltin="1"/>
    <cellStyle name="20% - Ênfase2" xfId="26" builtinId="34" customBuiltin="1"/>
    <cellStyle name="20% - Ênfase3" xfId="30" builtinId="38" customBuiltin="1"/>
    <cellStyle name="20% - Ênfase4" xfId="34" builtinId="42" customBuiltin="1"/>
    <cellStyle name="20% - Ênfase5" xfId="38" builtinId="46" customBuiltin="1"/>
    <cellStyle name="20% - Ênfase6" xfId="41" builtinId="50" customBuiltin="1"/>
    <cellStyle name="40% - Ênfase1" xfId="23" builtinId="31" customBuiltin="1"/>
    <cellStyle name="40% - Ênfase2" xfId="27" builtinId="35" customBuiltin="1"/>
    <cellStyle name="40% - Ênfase3" xfId="31" builtinId="39" customBuiltin="1"/>
    <cellStyle name="40% - Ênfase4" xfId="35" builtinId="43" customBuiltin="1"/>
    <cellStyle name="40% - Ênfase5" xfId="39" builtinId="47" customBuiltin="1"/>
    <cellStyle name="40% - Ênfase6" xfId="42" builtinId="51" customBuiltin="1"/>
    <cellStyle name="60% - Ênfase1" xfId="24" builtinId="32" customBuiltin="1"/>
    <cellStyle name="60% - Ênfase2" xfId="28" builtinId="36" customBuiltin="1"/>
    <cellStyle name="60% - Ênfase3" xfId="32" builtinId="40" customBuiltin="1"/>
    <cellStyle name="60% - Ênfase4" xfId="36" builtinId="44" customBuiltin="1"/>
    <cellStyle name="60% - Ênfase5" xfId="40" builtinId="48" customBuiltin="1"/>
    <cellStyle name="60% - Ênfase6" xfId="43" builtinId="52" customBuiltin="1"/>
    <cellStyle name="Bom" xfId="9" builtinId="26" customBuiltin="1"/>
    <cellStyle name="Cálculo" xfId="14" builtinId="22" customBuiltin="1"/>
    <cellStyle name="Célula de Verificação" xfId="16" builtinId="23" customBuiltin="1"/>
    <cellStyle name="Célula Vinculada" xfId="15" builtinId="24" customBuiltin="1"/>
    <cellStyle name="Ênfase1" xfId="21" builtinId="29" customBuiltin="1"/>
    <cellStyle name="Ênfase2" xfId="25" builtinId="33" customBuiltin="1"/>
    <cellStyle name="Ênfase3" xfId="29" builtinId="37" customBuiltin="1"/>
    <cellStyle name="Ênfase4" xfId="33" builtinId="41" customBuiltin="1"/>
    <cellStyle name="Ênfase5" xfId="37" builtinId="45" customBuiltin="1"/>
    <cellStyle name="Ênfase6" xfId="3" builtinId="49" customBuiltin="1"/>
    <cellStyle name="Entrada" xfId="12" builtinId="20" customBuiltin="1"/>
    <cellStyle name="Incorreto" xfId="10" builtinId="27" customBuiltin="1"/>
    <cellStyle name="Moeda" xfId="2" builtinId="4"/>
    <cellStyle name="Moeda 2" xfId="49"/>
    <cellStyle name="Moeda 3" xfId="50"/>
    <cellStyle name="Moeda 4" xfId="52"/>
    <cellStyle name="Neutra" xfId="11" builtinId="28" customBuiltin="1"/>
    <cellStyle name="Normal" xfId="0" builtinId="0"/>
    <cellStyle name="Normal 2" xfId="44"/>
    <cellStyle name="Normal 3" xfId="48"/>
    <cellStyle name="Nota" xfId="18" builtinId="10" customBuiltin="1"/>
    <cellStyle name="Porcentagem 2" xfId="46"/>
    <cellStyle name="Saída" xfId="13" builtinId="21" customBuiltin="1"/>
    <cellStyle name="Texto de Aviso" xfId="17" builtinId="11" customBuiltin="1"/>
    <cellStyle name="Texto Explicativo" xfId="19" builtinId="53" customBuiltin="1"/>
    <cellStyle name="Título" xfId="4" builtinId="15" customBuiltin="1"/>
    <cellStyle name="Título 1" xfId="5" builtinId="16" customBuiltin="1"/>
    <cellStyle name="Título 2" xfId="6" builtinId="17" customBuiltin="1"/>
    <cellStyle name="Título 3" xfId="7" builtinId="18" customBuiltin="1"/>
    <cellStyle name="Título 4" xfId="8" builtinId="19" customBuiltin="1"/>
    <cellStyle name="Total" xfId="20" builtinId="25" customBuiltin="1"/>
    <cellStyle name="Vírgula" xfId="1" builtinId="3"/>
    <cellStyle name="Vírgula 2" xfId="45"/>
    <cellStyle name="Vírgula 3" xfId="47"/>
    <cellStyle name="Vírgula 4" xfId="51"/>
  </cellStyles>
  <dxfs count="0"/>
  <tableStyles count="0" defaultTableStyle="TableStyleMedium2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4"/>
  <sheetViews>
    <sheetView tabSelected="1" view="pageBreakPreview" zoomScale="85" zoomScaleNormal="85" zoomScaleSheetLayoutView="85" workbookViewId="0">
      <pane xSplit="14" ySplit="9" topLeftCell="O112" activePane="bottomRight" state="frozen"/>
      <selection pane="topRight" activeCell="N1" sqref="N1"/>
      <selection pane="bottomLeft" activeCell="A5" sqref="A5"/>
      <selection pane="bottomRight" activeCell="M113" sqref="M113"/>
    </sheetView>
  </sheetViews>
  <sheetFormatPr defaultRowHeight="15" x14ac:dyDescent="0.25"/>
  <cols>
    <col min="1" max="1" width="11.7109375" style="1" customWidth="1"/>
    <col min="2" max="2" width="11.85546875" style="4" customWidth="1"/>
    <col min="3" max="3" width="56.42578125" style="2" customWidth="1"/>
    <col min="4" max="4" width="7.140625" style="4" customWidth="1"/>
    <col min="5" max="5" width="11.28515625" style="5" customWidth="1"/>
    <col min="6" max="6" width="15.28515625" style="6" customWidth="1"/>
    <col min="7" max="7" width="13.5703125" style="6" customWidth="1"/>
    <col min="8" max="8" width="15.85546875" style="6" customWidth="1"/>
    <col min="9" max="9" width="14.140625" style="6" customWidth="1"/>
    <col min="10" max="10" width="11.85546875" style="6" customWidth="1"/>
    <col min="11" max="11" width="16.7109375" style="6" customWidth="1"/>
    <col min="12" max="12" width="16.28515625" style="6" customWidth="1"/>
    <col min="13" max="13" width="17.85546875" style="6" customWidth="1"/>
    <col min="14" max="14" width="18" style="3" customWidth="1"/>
  </cols>
  <sheetData>
    <row r="1" spans="1:20" x14ac:dyDescent="0.25">
      <c r="A1" s="24"/>
      <c r="B1" s="26"/>
      <c r="C1" s="25"/>
      <c r="D1" s="26"/>
      <c r="E1" s="27"/>
      <c r="F1" s="28"/>
      <c r="G1" s="28"/>
      <c r="H1" s="28"/>
      <c r="I1" s="28"/>
      <c r="J1" s="28"/>
      <c r="K1" s="28"/>
      <c r="L1" s="28"/>
      <c r="M1" s="28"/>
      <c r="N1" s="29"/>
    </row>
    <row r="2" spans="1:20" x14ac:dyDescent="0.25">
      <c r="A2" s="30"/>
      <c r="B2" s="32"/>
      <c r="C2" s="31"/>
      <c r="D2" s="32"/>
      <c r="E2" s="33"/>
      <c r="F2" s="34"/>
      <c r="G2" s="34"/>
      <c r="H2" s="34"/>
      <c r="I2" s="34"/>
      <c r="J2" s="34"/>
      <c r="K2" s="34"/>
      <c r="L2" s="34"/>
      <c r="M2" s="34"/>
      <c r="N2" s="35"/>
    </row>
    <row r="3" spans="1:20" x14ac:dyDescent="0.25">
      <c r="A3" s="36"/>
      <c r="B3" s="32"/>
      <c r="C3" s="31"/>
      <c r="D3" s="32"/>
      <c r="E3" s="33"/>
      <c r="F3" s="34"/>
      <c r="G3" s="34"/>
      <c r="H3" s="34"/>
      <c r="I3" s="34"/>
      <c r="J3" s="34"/>
      <c r="K3" s="34"/>
      <c r="L3" s="34"/>
      <c r="M3" s="34"/>
      <c r="N3" s="35"/>
    </row>
    <row r="4" spans="1:20" x14ac:dyDescent="0.25">
      <c r="A4" s="36"/>
      <c r="B4" s="32"/>
      <c r="C4" s="31"/>
      <c r="D4" s="32"/>
      <c r="E4" s="33"/>
      <c r="F4" s="34"/>
      <c r="G4" s="34"/>
      <c r="H4" s="34"/>
      <c r="I4" s="34"/>
      <c r="J4" s="34"/>
      <c r="K4" s="34"/>
      <c r="L4" s="34"/>
      <c r="M4" s="34"/>
      <c r="N4" s="35"/>
    </row>
    <row r="5" spans="1:20" ht="19.899999999999999" customHeight="1" x14ac:dyDescent="0.25">
      <c r="A5" s="37" t="s">
        <v>67</v>
      </c>
      <c r="B5" s="66" t="s">
        <v>500</v>
      </c>
      <c r="C5" s="31"/>
      <c r="D5" s="32"/>
      <c r="E5" s="33"/>
      <c r="F5" s="34"/>
      <c r="G5" s="34"/>
      <c r="H5" s="34"/>
      <c r="I5" s="34"/>
      <c r="J5" s="34"/>
      <c r="K5" s="34"/>
      <c r="L5" s="34"/>
      <c r="M5" s="38" t="s">
        <v>69</v>
      </c>
      <c r="N5" s="39">
        <v>0.31490000000000001</v>
      </c>
    </row>
    <row r="6" spans="1:20" x14ac:dyDescent="0.25">
      <c r="A6" s="37" t="s">
        <v>68</v>
      </c>
      <c r="B6" s="66" t="s">
        <v>501</v>
      </c>
      <c r="C6" s="31"/>
      <c r="D6" s="32"/>
      <c r="E6" s="33"/>
      <c r="F6" s="34"/>
      <c r="G6" s="34"/>
      <c r="H6" s="34"/>
      <c r="I6" s="34"/>
      <c r="J6" s="34"/>
      <c r="K6" s="34"/>
      <c r="L6" s="34"/>
      <c r="M6" s="38" t="s">
        <v>70</v>
      </c>
      <c r="N6" s="40">
        <v>45187</v>
      </c>
    </row>
    <row r="7" spans="1:20" x14ac:dyDescent="0.25">
      <c r="A7" s="30"/>
      <c r="B7" s="32"/>
      <c r="C7" s="31"/>
      <c r="D7" s="32"/>
      <c r="E7" s="33"/>
      <c r="F7" s="34"/>
      <c r="G7" s="34"/>
      <c r="H7" s="34"/>
      <c r="I7" s="34"/>
      <c r="J7" s="34"/>
      <c r="K7" s="34"/>
      <c r="L7" s="34"/>
      <c r="M7" s="38" t="s">
        <v>97</v>
      </c>
      <c r="N7" s="65" t="s">
        <v>141</v>
      </c>
    </row>
    <row r="8" spans="1:20" x14ac:dyDescent="0.25">
      <c r="A8" s="89" t="s">
        <v>0</v>
      </c>
      <c r="B8" s="91" t="s">
        <v>1</v>
      </c>
      <c r="C8" s="93" t="s">
        <v>64</v>
      </c>
      <c r="D8" s="91" t="s">
        <v>99</v>
      </c>
      <c r="E8" s="95" t="s">
        <v>2</v>
      </c>
      <c r="F8" s="85" t="s">
        <v>62</v>
      </c>
      <c r="G8" s="85"/>
      <c r="H8" s="85"/>
      <c r="I8" s="85"/>
      <c r="J8" s="85"/>
      <c r="K8" s="85"/>
      <c r="L8" s="87" t="s">
        <v>61</v>
      </c>
      <c r="M8" s="85" t="s">
        <v>63</v>
      </c>
      <c r="N8" s="86"/>
    </row>
    <row r="9" spans="1:20" ht="26.45" customHeight="1" x14ac:dyDescent="0.25">
      <c r="A9" s="90"/>
      <c r="B9" s="92"/>
      <c r="C9" s="94"/>
      <c r="D9" s="92"/>
      <c r="E9" s="96"/>
      <c r="F9" s="41" t="s">
        <v>3</v>
      </c>
      <c r="G9" s="41" t="s">
        <v>4</v>
      </c>
      <c r="H9" s="42" t="s">
        <v>5</v>
      </c>
      <c r="I9" s="42" t="s">
        <v>60</v>
      </c>
      <c r="J9" s="42" t="s">
        <v>98</v>
      </c>
      <c r="K9" s="42" t="s">
        <v>100</v>
      </c>
      <c r="L9" s="88"/>
      <c r="M9" s="42" t="s">
        <v>65</v>
      </c>
      <c r="N9" s="43" t="s">
        <v>66</v>
      </c>
    </row>
    <row r="10" spans="1:20" x14ac:dyDescent="0.25">
      <c r="A10" s="20"/>
      <c r="B10" s="22"/>
      <c r="C10" s="21"/>
      <c r="D10" s="22"/>
      <c r="E10" s="23"/>
      <c r="F10" s="7"/>
      <c r="G10" s="7"/>
      <c r="H10" s="7"/>
      <c r="I10" s="7"/>
      <c r="J10" s="7"/>
      <c r="K10" s="7"/>
      <c r="L10" s="7"/>
      <c r="M10" s="7"/>
      <c r="N10" s="8"/>
    </row>
    <row r="11" spans="1:20" x14ac:dyDescent="0.25">
      <c r="A11" s="51" t="s">
        <v>6</v>
      </c>
      <c r="B11" s="53"/>
      <c r="C11" s="52" t="s">
        <v>7</v>
      </c>
      <c r="D11" s="53"/>
      <c r="E11" s="54"/>
      <c r="F11" s="55"/>
      <c r="G11" s="55"/>
      <c r="H11" s="55"/>
      <c r="I11" s="55"/>
      <c r="J11" s="55"/>
      <c r="K11" s="55"/>
      <c r="L11" s="56"/>
      <c r="M11" s="55"/>
      <c r="N11" s="57"/>
    </row>
    <row r="12" spans="1:20" x14ac:dyDescent="0.25">
      <c r="A12" s="9" t="s">
        <v>8</v>
      </c>
      <c r="B12" s="11"/>
      <c r="C12" s="10" t="s">
        <v>9</v>
      </c>
      <c r="D12" s="11"/>
      <c r="E12" s="12"/>
      <c r="F12" s="13"/>
      <c r="G12" s="13"/>
      <c r="H12" s="13"/>
      <c r="I12" s="13"/>
      <c r="J12" s="13"/>
      <c r="K12" s="13"/>
      <c r="L12" s="14"/>
      <c r="M12" s="13"/>
      <c r="N12" s="15"/>
    </row>
    <row r="13" spans="1:20" ht="20.45" customHeight="1" x14ac:dyDescent="0.25">
      <c r="A13" s="9" t="s">
        <v>10</v>
      </c>
      <c r="B13" s="11"/>
      <c r="C13" s="10" t="s">
        <v>11</v>
      </c>
      <c r="D13" s="11"/>
      <c r="E13" s="12"/>
      <c r="F13" s="13"/>
      <c r="G13" s="13"/>
      <c r="H13" s="13"/>
      <c r="I13" s="13"/>
      <c r="J13" s="13"/>
      <c r="K13" s="13"/>
      <c r="L13" s="14"/>
      <c r="M13" s="13"/>
      <c r="N13" s="15"/>
    </row>
    <row r="14" spans="1:20" ht="30" x14ac:dyDescent="0.25">
      <c r="A14" s="16" t="s">
        <v>12</v>
      </c>
      <c r="B14" s="18" t="s">
        <v>15</v>
      </c>
      <c r="C14" s="17" t="s">
        <v>13</v>
      </c>
      <c r="D14" s="18" t="s">
        <v>14</v>
      </c>
      <c r="E14" s="19">
        <v>1</v>
      </c>
      <c r="F14" s="14">
        <v>0</v>
      </c>
      <c r="G14" s="14">
        <v>0</v>
      </c>
      <c r="H14" s="14">
        <v>0</v>
      </c>
      <c r="I14" s="14">
        <v>254.59</v>
      </c>
      <c r="J14" s="14">
        <v>0</v>
      </c>
      <c r="K14" s="14">
        <f>SUM(F14:J14)</f>
        <v>254.59</v>
      </c>
      <c r="L14" s="14">
        <v>334.76</v>
      </c>
      <c r="M14" s="14">
        <f>TRUNC((E14*K14),2)</f>
        <v>254.59</v>
      </c>
      <c r="N14" s="15">
        <f>TRUNC((E14*L14),2)</f>
        <v>334.76</v>
      </c>
      <c r="T14" s="80"/>
    </row>
    <row r="15" spans="1:20" ht="43.9" customHeight="1" x14ac:dyDescent="0.25">
      <c r="A15" s="16" t="s">
        <v>16</v>
      </c>
      <c r="B15" s="18" t="s">
        <v>18</v>
      </c>
      <c r="C15" s="17" t="s">
        <v>17</v>
      </c>
      <c r="D15" s="18" t="s">
        <v>14</v>
      </c>
      <c r="E15" s="19">
        <v>4.5</v>
      </c>
      <c r="F15" s="14">
        <v>0</v>
      </c>
      <c r="G15" s="14">
        <v>250</v>
      </c>
      <c r="H15" s="14">
        <v>0</v>
      </c>
      <c r="I15" s="14">
        <v>0</v>
      </c>
      <c r="J15" s="14">
        <v>0</v>
      </c>
      <c r="K15" s="14">
        <f>SUM(F15:J15)</f>
        <v>250</v>
      </c>
      <c r="L15" s="14">
        <v>328.72</v>
      </c>
      <c r="M15" s="14">
        <f>TRUNC((E15*K15),2)</f>
        <v>1125</v>
      </c>
      <c r="N15" s="15">
        <f>TRUNC((E15*L15),2)</f>
        <v>1479.24</v>
      </c>
      <c r="T15" s="80"/>
    </row>
    <row r="16" spans="1:20" ht="23.45" customHeight="1" x14ac:dyDescent="0.25">
      <c r="A16" s="9" t="s">
        <v>19</v>
      </c>
      <c r="B16" s="11"/>
      <c r="C16" s="10" t="s">
        <v>20</v>
      </c>
      <c r="D16" s="11"/>
      <c r="E16" s="19"/>
      <c r="F16" s="13"/>
      <c r="G16" s="13"/>
      <c r="H16" s="13"/>
      <c r="I16" s="13"/>
      <c r="J16" s="13"/>
      <c r="K16" s="13"/>
      <c r="L16" s="14"/>
      <c r="M16" s="13"/>
      <c r="N16" s="15"/>
      <c r="T16" s="79"/>
    </row>
    <row r="17" spans="1:20" ht="27" customHeight="1" x14ac:dyDescent="0.25">
      <c r="A17" s="9" t="s">
        <v>21</v>
      </c>
      <c r="B17" s="11"/>
      <c r="C17" s="10" t="s">
        <v>22</v>
      </c>
      <c r="D17" s="11"/>
      <c r="E17" s="19"/>
      <c r="F17" s="13"/>
      <c r="G17" s="13"/>
      <c r="H17" s="13"/>
      <c r="I17" s="13"/>
      <c r="J17" s="13"/>
      <c r="K17" s="13"/>
      <c r="L17" s="14"/>
      <c r="M17" s="13"/>
      <c r="N17" s="15"/>
      <c r="T17" s="79"/>
    </row>
    <row r="18" spans="1:20" ht="57.6" customHeight="1" x14ac:dyDescent="0.25">
      <c r="A18" s="16" t="s">
        <v>23</v>
      </c>
      <c r="B18" s="18" t="s">
        <v>26</v>
      </c>
      <c r="C18" s="17" t="s">
        <v>24</v>
      </c>
      <c r="D18" s="18" t="s">
        <v>25</v>
      </c>
      <c r="E18" s="19">
        <v>3</v>
      </c>
      <c r="F18" s="14">
        <v>699.21</v>
      </c>
      <c r="G18" s="14">
        <v>0</v>
      </c>
      <c r="H18" s="14">
        <v>0</v>
      </c>
      <c r="I18" s="14">
        <v>0</v>
      </c>
      <c r="J18" s="14">
        <v>0</v>
      </c>
      <c r="K18" s="14">
        <f t="shared" ref="K18:K28" si="0">SUM(F18:J18)</f>
        <v>699.21</v>
      </c>
      <c r="L18" s="14">
        <v>919.39</v>
      </c>
      <c r="M18" s="14">
        <f>TRUNC((E18*K18),2)</f>
        <v>2097.63</v>
      </c>
      <c r="N18" s="15">
        <f>TRUNC((E18*L18),2)</f>
        <v>2758.17</v>
      </c>
      <c r="T18" s="80"/>
    </row>
    <row r="19" spans="1:20" ht="34.9" customHeight="1" x14ac:dyDescent="0.25">
      <c r="A19" s="16" t="s">
        <v>27</v>
      </c>
      <c r="B19" s="18" t="s">
        <v>30</v>
      </c>
      <c r="C19" s="17" t="s">
        <v>28</v>
      </c>
      <c r="D19" s="18" t="s">
        <v>29</v>
      </c>
      <c r="E19" s="19">
        <v>3</v>
      </c>
      <c r="F19" s="14">
        <v>1016.19</v>
      </c>
      <c r="G19" s="14">
        <v>0</v>
      </c>
      <c r="H19" s="14">
        <v>0</v>
      </c>
      <c r="I19" s="14">
        <v>0</v>
      </c>
      <c r="J19" s="14">
        <v>0</v>
      </c>
      <c r="K19" s="14">
        <f t="shared" si="0"/>
        <v>1016.19</v>
      </c>
      <c r="L19" s="14">
        <v>1336.18</v>
      </c>
      <c r="M19" s="14">
        <f>TRUNC((E19*K19),2)</f>
        <v>3048.57</v>
      </c>
      <c r="N19" s="15">
        <f>TRUNC((E19*L19),2)</f>
        <v>4008.54</v>
      </c>
      <c r="T19" s="80"/>
    </row>
    <row r="20" spans="1:20" ht="43.15" customHeight="1" x14ac:dyDescent="0.25">
      <c r="A20" s="16" t="s">
        <v>31</v>
      </c>
      <c r="B20" s="18" t="s">
        <v>33</v>
      </c>
      <c r="C20" s="17" t="s">
        <v>32</v>
      </c>
      <c r="D20" s="18" t="s">
        <v>29</v>
      </c>
      <c r="E20" s="19">
        <v>3</v>
      </c>
      <c r="F20" s="14">
        <v>0</v>
      </c>
      <c r="G20" s="14">
        <v>0</v>
      </c>
      <c r="H20" s="14">
        <v>0</v>
      </c>
      <c r="I20" s="14">
        <v>1000</v>
      </c>
      <c r="J20" s="14">
        <v>0</v>
      </c>
      <c r="K20" s="14">
        <f t="shared" si="0"/>
        <v>1000</v>
      </c>
      <c r="L20" s="14">
        <v>1314.9</v>
      </c>
      <c r="M20" s="14">
        <f>TRUNC((E20*K20),2)</f>
        <v>3000</v>
      </c>
      <c r="N20" s="15">
        <f>TRUNC((E20*L20),2)</f>
        <v>3944.7</v>
      </c>
      <c r="T20" s="80"/>
    </row>
    <row r="21" spans="1:20" x14ac:dyDescent="0.25">
      <c r="A21" s="9" t="s">
        <v>34</v>
      </c>
      <c r="B21" s="11"/>
      <c r="C21" s="10" t="s">
        <v>35</v>
      </c>
      <c r="D21" s="11"/>
      <c r="E21" s="19"/>
      <c r="F21" s="13"/>
      <c r="G21" s="13"/>
      <c r="H21" s="13"/>
      <c r="I21" s="13"/>
      <c r="J21" s="13"/>
      <c r="K21" s="14"/>
      <c r="L21" s="14"/>
      <c r="M21" s="13"/>
      <c r="N21" s="15"/>
      <c r="T21" s="79"/>
    </row>
    <row r="22" spans="1:20" ht="30" x14ac:dyDescent="0.25">
      <c r="A22" s="16" t="s">
        <v>36</v>
      </c>
      <c r="B22" s="18">
        <v>93572</v>
      </c>
      <c r="C22" s="17" t="s">
        <v>37</v>
      </c>
      <c r="D22" s="18" t="s">
        <v>25</v>
      </c>
      <c r="E22" s="19">
        <v>3</v>
      </c>
      <c r="F22" s="14">
        <v>0</v>
      </c>
      <c r="G22" s="14">
        <v>471.45</v>
      </c>
      <c r="H22" s="14">
        <v>6221.22</v>
      </c>
      <c r="I22" s="14">
        <v>0</v>
      </c>
      <c r="J22" s="14">
        <v>104.2</v>
      </c>
      <c r="K22" s="14">
        <f t="shared" si="0"/>
        <v>6796.87</v>
      </c>
      <c r="L22" s="14">
        <v>8937.2000000000007</v>
      </c>
      <c r="M22" s="14">
        <f>TRUNC((E22*K22),2)</f>
        <v>20390.61</v>
      </c>
      <c r="N22" s="15">
        <f>TRUNC((E22*L22),2)</f>
        <v>26811.599999999999</v>
      </c>
      <c r="T22" s="80"/>
    </row>
    <row r="23" spans="1:20" ht="30" x14ac:dyDescent="0.25">
      <c r="A23" s="16" t="s">
        <v>38</v>
      </c>
      <c r="B23" s="18">
        <v>93565</v>
      </c>
      <c r="C23" s="17" t="s">
        <v>39</v>
      </c>
      <c r="D23" s="18" t="s">
        <v>25</v>
      </c>
      <c r="E23" s="19">
        <v>3</v>
      </c>
      <c r="F23" s="14">
        <v>0</v>
      </c>
      <c r="G23" s="14">
        <v>364.44</v>
      </c>
      <c r="H23" s="14">
        <v>19275.96</v>
      </c>
      <c r="I23" s="14">
        <v>0</v>
      </c>
      <c r="J23" s="14">
        <v>224.75</v>
      </c>
      <c r="K23" s="14">
        <f t="shared" si="0"/>
        <v>19865.149999999998</v>
      </c>
      <c r="L23" s="14">
        <v>26120.68</v>
      </c>
      <c r="M23" s="14">
        <f>TRUNC((E23*K23),2)</f>
        <v>59595.45</v>
      </c>
      <c r="N23" s="15">
        <f>TRUNC((E23*L23),2)</f>
        <v>78362.039999999994</v>
      </c>
      <c r="T23" s="80"/>
    </row>
    <row r="24" spans="1:20" x14ac:dyDescent="0.25">
      <c r="A24" s="9" t="s">
        <v>40</v>
      </c>
      <c r="B24" s="11"/>
      <c r="C24" s="10" t="s">
        <v>41</v>
      </c>
      <c r="D24" s="11"/>
      <c r="E24" s="19"/>
      <c r="F24" s="13"/>
      <c r="G24" s="13"/>
      <c r="H24" s="13"/>
      <c r="I24" s="13"/>
      <c r="J24" s="13"/>
      <c r="K24" s="14"/>
      <c r="L24" s="14"/>
      <c r="M24" s="13"/>
      <c r="N24" s="15"/>
      <c r="T24" s="79"/>
    </row>
    <row r="25" spans="1:20" x14ac:dyDescent="0.25">
      <c r="A25" s="16" t="s">
        <v>42</v>
      </c>
      <c r="B25" s="18" t="s">
        <v>45</v>
      </c>
      <c r="C25" s="17" t="s">
        <v>43</v>
      </c>
      <c r="D25" s="18" t="s">
        <v>44</v>
      </c>
      <c r="E25" s="19">
        <v>30</v>
      </c>
      <c r="F25" s="14">
        <v>26.5</v>
      </c>
      <c r="G25" s="14">
        <v>0</v>
      </c>
      <c r="H25" s="14">
        <v>0</v>
      </c>
      <c r="I25" s="14">
        <v>0</v>
      </c>
      <c r="J25" s="14">
        <v>0</v>
      </c>
      <c r="K25" s="14">
        <f t="shared" si="0"/>
        <v>26.5</v>
      </c>
      <c r="L25" s="14">
        <v>34.840000000000003</v>
      </c>
      <c r="M25" s="14">
        <f>TRUNC((E25*K25),2)</f>
        <v>795</v>
      </c>
      <c r="N25" s="15">
        <f>TRUNC((E25*L25),2)</f>
        <v>1045.2</v>
      </c>
      <c r="T25" s="80"/>
    </row>
    <row r="26" spans="1:20" x14ac:dyDescent="0.25">
      <c r="A26" s="9" t="s">
        <v>46</v>
      </c>
      <c r="B26" s="11"/>
      <c r="C26" s="10" t="s">
        <v>47</v>
      </c>
      <c r="D26" s="11"/>
      <c r="E26" s="19"/>
      <c r="F26" s="13"/>
      <c r="G26" s="13"/>
      <c r="H26" s="13"/>
      <c r="I26" s="13"/>
      <c r="J26" s="13"/>
      <c r="K26" s="14"/>
      <c r="L26" s="14"/>
      <c r="M26" s="13"/>
      <c r="N26" s="15"/>
      <c r="T26" s="79"/>
    </row>
    <row r="27" spans="1:20" ht="60" x14ac:dyDescent="0.25">
      <c r="A27" s="16" t="s">
        <v>48</v>
      </c>
      <c r="B27" s="18" t="s">
        <v>51</v>
      </c>
      <c r="C27" s="17" t="s">
        <v>49</v>
      </c>
      <c r="D27" s="18" t="s">
        <v>50</v>
      </c>
      <c r="E27" s="19">
        <v>13</v>
      </c>
      <c r="F27" s="14">
        <v>0</v>
      </c>
      <c r="G27" s="14">
        <v>4.9000000000000004</v>
      </c>
      <c r="H27" s="14">
        <v>13.73</v>
      </c>
      <c r="I27" s="14">
        <v>0</v>
      </c>
      <c r="J27" s="14">
        <v>0.34</v>
      </c>
      <c r="K27" s="14">
        <f t="shared" si="0"/>
        <v>18.970000000000002</v>
      </c>
      <c r="L27" s="14">
        <v>24.94</v>
      </c>
      <c r="M27" s="14">
        <f>TRUNC((E27*K27),2)</f>
        <v>246.61</v>
      </c>
      <c r="N27" s="15">
        <f>TRUNC((E27*L27),2)</f>
        <v>324.22000000000003</v>
      </c>
      <c r="T27" s="80"/>
    </row>
    <row r="28" spans="1:20" ht="30" x14ac:dyDescent="0.25">
      <c r="A28" s="16" t="s">
        <v>52</v>
      </c>
      <c r="B28" s="18" t="s">
        <v>55</v>
      </c>
      <c r="C28" s="17" t="s">
        <v>53</v>
      </c>
      <c r="D28" s="18" t="s">
        <v>54</v>
      </c>
      <c r="E28" s="19">
        <v>300</v>
      </c>
      <c r="F28" s="14">
        <v>0</v>
      </c>
      <c r="G28" s="14">
        <v>1.4</v>
      </c>
      <c r="H28" s="14">
        <v>0.28000000000000003</v>
      </c>
      <c r="I28" s="14">
        <v>0</v>
      </c>
      <c r="J28" s="14">
        <v>0</v>
      </c>
      <c r="K28" s="14">
        <f t="shared" si="0"/>
        <v>1.68</v>
      </c>
      <c r="L28" s="14">
        <v>2.2000000000000002</v>
      </c>
      <c r="M28" s="14">
        <f>TRUNC((E28*K28),2)</f>
        <v>504</v>
      </c>
      <c r="N28" s="15">
        <f>TRUNC((E28*L28),2)</f>
        <v>660</v>
      </c>
      <c r="T28" s="80"/>
    </row>
    <row r="29" spans="1:20" x14ac:dyDescent="0.25">
      <c r="A29" s="9"/>
      <c r="B29" s="11"/>
      <c r="C29" s="10"/>
      <c r="D29" s="11"/>
      <c r="E29" s="12"/>
      <c r="F29" s="13"/>
      <c r="G29" s="13"/>
      <c r="H29" s="13"/>
      <c r="I29" s="13"/>
      <c r="J29" s="13"/>
      <c r="K29" s="13"/>
      <c r="L29" s="14"/>
      <c r="M29" s="13"/>
      <c r="N29" s="15"/>
    </row>
    <row r="30" spans="1:20" x14ac:dyDescent="0.25">
      <c r="A30" s="44"/>
      <c r="B30" s="46"/>
      <c r="C30" s="45" t="s">
        <v>56</v>
      </c>
      <c r="D30" s="46"/>
      <c r="E30" s="47"/>
      <c r="F30" s="48"/>
      <c r="G30" s="48"/>
      <c r="H30" s="48"/>
      <c r="I30" s="48"/>
      <c r="J30" s="48"/>
      <c r="K30" s="48"/>
      <c r="L30" s="49"/>
      <c r="M30" s="48">
        <f>SUM(M12:M28)</f>
        <v>91057.46</v>
      </c>
      <c r="N30" s="50">
        <f>SUM(N12:N28)</f>
        <v>119728.46999999999</v>
      </c>
    </row>
    <row r="31" spans="1:20" x14ac:dyDescent="0.25">
      <c r="A31" s="9"/>
      <c r="B31" s="11"/>
      <c r="C31" s="10"/>
      <c r="D31" s="11"/>
      <c r="E31" s="12"/>
      <c r="F31" s="13"/>
      <c r="G31" s="13"/>
      <c r="H31" s="13"/>
      <c r="I31" s="13"/>
      <c r="J31" s="13"/>
      <c r="K31" s="13"/>
      <c r="L31" s="14"/>
      <c r="M31" s="13"/>
      <c r="N31" s="15"/>
    </row>
    <row r="32" spans="1:20" x14ac:dyDescent="0.25">
      <c r="A32" s="68" t="s">
        <v>142</v>
      </c>
      <c r="B32" s="69" t="s">
        <v>143</v>
      </c>
      <c r="C32" s="52" t="s">
        <v>502</v>
      </c>
      <c r="D32" s="69" t="s">
        <v>144</v>
      </c>
      <c r="E32" s="70"/>
      <c r="F32" s="71"/>
      <c r="G32" s="71"/>
      <c r="H32" s="71"/>
      <c r="I32" s="71"/>
      <c r="J32" s="71"/>
      <c r="K32" s="71"/>
      <c r="L32" s="71"/>
      <c r="M32" s="71"/>
      <c r="N32" s="72"/>
    </row>
    <row r="33" spans="1:17" x14ac:dyDescent="0.25">
      <c r="A33" s="9" t="s">
        <v>145</v>
      </c>
      <c r="B33" s="11" t="s">
        <v>143</v>
      </c>
      <c r="C33" s="10" t="s">
        <v>101</v>
      </c>
      <c r="D33" s="74" t="s">
        <v>144</v>
      </c>
      <c r="E33" s="76"/>
      <c r="F33" s="77"/>
      <c r="G33" s="77"/>
      <c r="H33" s="77"/>
      <c r="I33" s="77"/>
      <c r="J33" s="77"/>
      <c r="K33" s="77"/>
      <c r="L33" s="77"/>
      <c r="M33" s="77"/>
      <c r="N33" s="78"/>
    </row>
    <row r="34" spans="1:17" x14ac:dyDescent="0.25">
      <c r="A34" s="9" t="s">
        <v>146</v>
      </c>
      <c r="B34" s="11" t="s">
        <v>143</v>
      </c>
      <c r="C34" s="10" t="s">
        <v>102</v>
      </c>
      <c r="D34" s="74" t="s">
        <v>144</v>
      </c>
      <c r="E34" s="76"/>
      <c r="F34" s="77"/>
      <c r="G34" s="77"/>
      <c r="H34" s="77"/>
      <c r="I34" s="77"/>
      <c r="J34" s="77"/>
      <c r="K34" s="77"/>
      <c r="L34" s="77"/>
      <c r="M34" s="77"/>
      <c r="N34" s="78"/>
    </row>
    <row r="35" spans="1:17" ht="45" x14ac:dyDescent="0.25">
      <c r="A35" s="73" t="s">
        <v>147</v>
      </c>
      <c r="B35" s="74" t="s">
        <v>148</v>
      </c>
      <c r="C35" s="75" t="s">
        <v>85</v>
      </c>
      <c r="D35" s="74" t="s">
        <v>73</v>
      </c>
      <c r="E35" s="76">
        <v>292</v>
      </c>
      <c r="F35" s="77">
        <v>0</v>
      </c>
      <c r="G35" s="77">
        <v>0</v>
      </c>
      <c r="H35" s="77">
        <v>3.72</v>
      </c>
      <c r="I35" s="77">
        <v>0</v>
      </c>
      <c r="J35" s="77">
        <v>0</v>
      </c>
      <c r="K35" s="77">
        <f t="shared" ref="K35" si="1">SUM(F35:J35)</f>
        <v>3.72</v>
      </c>
      <c r="L35" s="77">
        <v>4.8899999999999997</v>
      </c>
      <c r="M35" s="77">
        <f>TRUNC((E35*K35),2)</f>
        <v>1086.24</v>
      </c>
      <c r="N35" s="78">
        <f t="shared" ref="N35" si="2">TRUNC((E35*L35),2)</f>
        <v>1427.88</v>
      </c>
      <c r="Q35" s="82"/>
    </row>
    <row r="36" spans="1:17" x14ac:dyDescent="0.25">
      <c r="A36" s="9" t="s">
        <v>149</v>
      </c>
      <c r="B36" s="11" t="s">
        <v>143</v>
      </c>
      <c r="C36" s="10" t="s">
        <v>103</v>
      </c>
      <c r="D36" s="74" t="s">
        <v>144</v>
      </c>
      <c r="E36" s="76"/>
      <c r="F36" s="77"/>
      <c r="G36" s="77"/>
      <c r="H36" s="77"/>
      <c r="I36" s="77"/>
      <c r="J36" s="77"/>
      <c r="K36" s="77"/>
      <c r="L36" s="77"/>
      <c r="M36" s="77"/>
      <c r="N36" s="78"/>
      <c r="Q36" s="81"/>
    </row>
    <row r="37" spans="1:17" ht="30" x14ac:dyDescent="0.25">
      <c r="A37" s="73" t="s">
        <v>150</v>
      </c>
      <c r="B37" s="74" t="s">
        <v>151</v>
      </c>
      <c r="C37" s="75" t="s">
        <v>92</v>
      </c>
      <c r="D37" s="74" t="s">
        <v>74</v>
      </c>
      <c r="E37" s="76">
        <v>125.5</v>
      </c>
      <c r="F37" s="77">
        <v>0</v>
      </c>
      <c r="G37" s="77">
        <v>0</v>
      </c>
      <c r="H37" s="77">
        <v>3.35</v>
      </c>
      <c r="I37" s="77">
        <v>0</v>
      </c>
      <c r="J37" s="77">
        <v>0</v>
      </c>
      <c r="K37" s="77">
        <f t="shared" ref="K37:K98" si="3">SUM(F37:J37)</f>
        <v>3.35</v>
      </c>
      <c r="L37" s="77">
        <v>4.4000000000000004</v>
      </c>
      <c r="M37" s="77">
        <f t="shared" ref="M37:M98" si="4">TRUNC((E37*K37),2)</f>
        <v>420.42</v>
      </c>
      <c r="N37" s="78">
        <f t="shared" ref="N37:N98" si="5">TRUNC((E37*L37),2)</f>
        <v>552.20000000000005</v>
      </c>
      <c r="Q37" s="82"/>
    </row>
    <row r="38" spans="1:17" x14ac:dyDescent="0.25">
      <c r="A38" s="73" t="s">
        <v>152</v>
      </c>
      <c r="B38" s="74" t="s">
        <v>153</v>
      </c>
      <c r="C38" s="75" t="s">
        <v>104</v>
      </c>
      <c r="D38" s="74" t="s">
        <v>73</v>
      </c>
      <c r="E38" s="76">
        <v>261.74400000000003</v>
      </c>
      <c r="F38" s="77">
        <v>0</v>
      </c>
      <c r="G38" s="77">
        <v>0</v>
      </c>
      <c r="H38" s="77">
        <v>5.7</v>
      </c>
      <c r="I38" s="77">
        <v>0</v>
      </c>
      <c r="J38" s="77">
        <v>0</v>
      </c>
      <c r="K38" s="77">
        <f t="shared" si="3"/>
        <v>5.7</v>
      </c>
      <c r="L38" s="77">
        <v>7.49</v>
      </c>
      <c r="M38" s="77">
        <f t="shared" si="4"/>
        <v>1491.94</v>
      </c>
      <c r="N38" s="78">
        <f t="shared" si="5"/>
        <v>1960.46</v>
      </c>
      <c r="Q38" s="82"/>
    </row>
    <row r="39" spans="1:17" ht="30" x14ac:dyDescent="0.25">
      <c r="A39" s="73" t="s">
        <v>154</v>
      </c>
      <c r="B39" s="74" t="s">
        <v>155</v>
      </c>
      <c r="C39" s="75" t="s">
        <v>156</v>
      </c>
      <c r="D39" s="74" t="s">
        <v>75</v>
      </c>
      <c r="E39" s="76">
        <v>0.6</v>
      </c>
      <c r="F39" s="77">
        <v>0</v>
      </c>
      <c r="G39" s="77">
        <v>0</v>
      </c>
      <c r="H39" s="77">
        <v>60.06</v>
      </c>
      <c r="I39" s="77">
        <v>0</v>
      </c>
      <c r="J39" s="77">
        <v>0</v>
      </c>
      <c r="K39" s="77">
        <f t="shared" si="3"/>
        <v>60.06</v>
      </c>
      <c r="L39" s="77">
        <v>78.97</v>
      </c>
      <c r="M39" s="77">
        <f t="shared" si="4"/>
        <v>36.03</v>
      </c>
      <c r="N39" s="78">
        <f t="shared" si="5"/>
        <v>47.38</v>
      </c>
      <c r="Q39" s="82"/>
    </row>
    <row r="40" spans="1:17" x14ac:dyDescent="0.25">
      <c r="A40" s="9" t="s">
        <v>157</v>
      </c>
      <c r="B40" s="11" t="s">
        <v>143</v>
      </c>
      <c r="C40" s="10" t="s">
        <v>158</v>
      </c>
      <c r="D40" s="74" t="s">
        <v>144</v>
      </c>
      <c r="E40" s="76"/>
      <c r="F40" s="77"/>
      <c r="G40" s="77"/>
      <c r="H40" s="77"/>
      <c r="I40" s="77"/>
      <c r="J40" s="77"/>
      <c r="K40" s="77"/>
      <c r="L40" s="77"/>
      <c r="M40" s="77"/>
      <c r="N40" s="78"/>
      <c r="Q40" s="81"/>
    </row>
    <row r="41" spans="1:17" ht="30" x14ac:dyDescent="0.25">
      <c r="A41" s="73" t="s">
        <v>159</v>
      </c>
      <c r="B41" s="74" t="s">
        <v>160</v>
      </c>
      <c r="C41" s="75" t="s">
        <v>90</v>
      </c>
      <c r="D41" s="74" t="s">
        <v>71</v>
      </c>
      <c r="E41" s="76">
        <v>45</v>
      </c>
      <c r="F41" s="77">
        <v>0</v>
      </c>
      <c r="G41" s="77">
        <v>0</v>
      </c>
      <c r="H41" s="77">
        <v>122.58</v>
      </c>
      <c r="I41" s="77">
        <v>0</v>
      </c>
      <c r="J41" s="77">
        <v>25.75</v>
      </c>
      <c r="K41" s="77">
        <f t="shared" si="3"/>
        <v>148.32999999999998</v>
      </c>
      <c r="L41" s="77">
        <v>195.03</v>
      </c>
      <c r="M41" s="77">
        <f t="shared" si="4"/>
        <v>6674.85</v>
      </c>
      <c r="N41" s="78">
        <f t="shared" si="5"/>
        <v>8776.35</v>
      </c>
      <c r="Q41" s="82"/>
    </row>
    <row r="42" spans="1:17" x14ac:dyDescent="0.25">
      <c r="A42" s="9" t="s">
        <v>161</v>
      </c>
      <c r="B42" s="11" t="s">
        <v>143</v>
      </c>
      <c r="C42" s="10" t="s">
        <v>162</v>
      </c>
      <c r="D42" s="74" t="s">
        <v>144</v>
      </c>
      <c r="E42" s="76"/>
      <c r="F42" s="77"/>
      <c r="G42" s="77"/>
      <c r="H42" s="77"/>
      <c r="I42" s="77"/>
      <c r="J42" s="77"/>
      <c r="K42" s="77"/>
      <c r="L42" s="77"/>
      <c r="M42" s="77"/>
      <c r="N42" s="78"/>
      <c r="Q42" s="81"/>
    </row>
    <row r="43" spans="1:17" ht="30" x14ac:dyDescent="0.25">
      <c r="A43" s="73" t="s">
        <v>163</v>
      </c>
      <c r="B43" s="74" t="s">
        <v>164</v>
      </c>
      <c r="C43" s="75" t="s">
        <v>165</v>
      </c>
      <c r="D43" s="74" t="s">
        <v>73</v>
      </c>
      <c r="E43" s="76">
        <v>41.07</v>
      </c>
      <c r="F43" s="77">
        <v>0</v>
      </c>
      <c r="G43" s="77">
        <v>0</v>
      </c>
      <c r="H43" s="77">
        <v>16.25</v>
      </c>
      <c r="I43" s="77">
        <v>0</v>
      </c>
      <c r="J43" s="77">
        <v>0</v>
      </c>
      <c r="K43" s="77">
        <f t="shared" si="3"/>
        <v>16.25</v>
      </c>
      <c r="L43" s="77">
        <v>21.36</v>
      </c>
      <c r="M43" s="77">
        <f t="shared" si="4"/>
        <v>667.38</v>
      </c>
      <c r="N43" s="78">
        <f t="shared" si="5"/>
        <v>877.25</v>
      </c>
      <c r="Q43" s="82"/>
    </row>
    <row r="44" spans="1:17" x14ac:dyDescent="0.25">
      <c r="A44" s="9" t="s">
        <v>166</v>
      </c>
      <c r="B44" s="11" t="s">
        <v>143</v>
      </c>
      <c r="C44" s="10" t="s">
        <v>167</v>
      </c>
      <c r="D44" s="74" t="s">
        <v>144</v>
      </c>
      <c r="E44" s="76"/>
      <c r="F44" s="77"/>
      <c r="G44" s="77"/>
      <c r="H44" s="77"/>
      <c r="I44" s="77"/>
      <c r="J44" s="77"/>
      <c r="K44" s="77"/>
      <c r="L44" s="77"/>
      <c r="M44" s="77"/>
      <c r="N44" s="78"/>
      <c r="Q44" s="81"/>
    </row>
    <row r="45" spans="1:17" ht="30" x14ac:dyDescent="0.25">
      <c r="A45" s="73" t="s">
        <v>168</v>
      </c>
      <c r="B45" s="74" t="s">
        <v>169</v>
      </c>
      <c r="C45" s="75" t="s">
        <v>93</v>
      </c>
      <c r="D45" s="74" t="s">
        <v>73</v>
      </c>
      <c r="E45" s="76">
        <v>400</v>
      </c>
      <c r="F45" s="77">
        <v>0</v>
      </c>
      <c r="G45" s="77">
        <v>0</v>
      </c>
      <c r="H45" s="77">
        <v>3.57</v>
      </c>
      <c r="I45" s="77">
        <v>0</v>
      </c>
      <c r="J45" s="77">
        <v>0</v>
      </c>
      <c r="K45" s="77">
        <f t="shared" si="3"/>
        <v>3.57</v>
      </c>
      <c r="L45" s="77">
        <v>4.6900000000000004</v>
      </c>
      <c r="M45" s="77">
        <f t="shared" si="4"/>
        <v>1428</v>
      </c>
      <c r="N45" s="78">
        <f t="shared" si="5"/>
        <v>1876</v>
      </c>
      <c r="Q45" s="82"/>
    </row>
    <row r="46" spans="1:17" x14ac:dyDescent="0.25">
      <c r="A46" s="9" t="s">
        <v>170</v>
      </c>
      <c r="B46" s="11" t="s">
        <v>143</v>
      </c>
      <c r="C46" s="10" t="s">
        <v>105</v>
      </c>
      <c r="D46" s="74" t="s">
        <v>144</v>
      </c>
      <c r="E46" s="76"/>
      <c r="F46" s="77"/>
      <c r="G46" s="77"/>
      <c r="H46" s="77"/>
      <c r="I46" s="77"/>
      <c r="J46" s="77"/>
      <c r="K46" s="77"/>
      <c r="L46" s="77"/>
      <c r="M46" s="77"/>
      <c r="N46" s="78"/>
      <c r="Q46" s="81"/>
    </row>
    <row r="47" spans="1:17" ht="30" x14ac:dyDescent="0.25">
      <c r="A47" s="73" t="s">
        <v>171</v>
      </c>
      <c r="B47" s="74" t="s">
        <v>172</v>
      </c>
      <c r="C47" s="75" t="s">
        <v>96</v>
      </c>
      <c r="D47" s="74" t="s">
        <v>74</v>
      </c>
      <c r="E47" s="76">
        <v>1000</v>
      </c>
      <c r="F47" s="77">
        <v>0</v>
      </c>
      <c r="G47" s="77">
        <v>0</v>
      </c>
      <c r="H47" s="77">
        <v>0.77</v>
      </c>
      <c r="I47" s="77">
        <v>0</v>
      </c>
      <c r="J47" s="77">
        <v>0</v>
      </c>
      <c r="K47" s="77">
        <f t="shared" si="3"/>
        <v>0.77</v>
      </c>
      <c r="L47" s="77">
        <v>1.01</v>
      </c>
      <c r="M47" s="77">
        <f t="shared" si="4"/>
        <v>770</v>
      </c>
      <c r="N47" s="78">
        <f t="shared" si="5"/>
        <v>1010</v>
      </c>
      <c r="Q47" s="82"/>
    </row>
    <row r="48" spans="1:17" ht="30" x14ac:dyDescent="0.25">
      <c r="A48" s="73" t="s">
        <v>173</v>
      </c>
      <c r="B48" s="74" t="s">
        <v>174</v>
      </c>
      <c r="C48" s="75" t="s">
        <v>175</v>
      </c>
      <c r="D48" s="74" t="s">
        <v>71</v>
      </c>
      <c r="E48" s="76">
        <v>8</v>
      </c>
      <c r="F48" s="77">
        <v>0</v>
      </c>
      <c r="G48" s="77">
        <v>0</v>
      </c>
      <c r="H48" s="77">
        <v>1.49</v>
      </c>
      <c r="I48" s="77">
        <v>0</v>
      </c>
      <c r="J48" s="77">
        <v>0</v>
      </c>
      <c r="K48" s="77">
        <f t="shared" si="3"/>
        <v>1.49</v>
      </c>
      <c r="L48" s="77">
        <v>1.95</v>
      </c>
      <c r="M48" s="77">
        <f t="shared" si="4"/>
        <v>11.92</v>
      </c>
      <c r="N48" s="78">
        <f t="shared" si="5"/>
        <v>15.6</v>
      </c>
      <c r="Q48" s="82"/>
    </row>
    <row r="49" spans="1:17" ht="30" x14ac:dyDescent="0.25">
      <c r="A49" s="73" t="s">
        <v>176</v>
      </c>
      <c r="B49" s="74" t="s">
        <v>177</v>
      </c>
      <c r="C49" s="75" t="s">
        <v>178</v>
      </c>
      <c r="D49" s="74" t="s">
        <v>74</v>
      </c>
      <c r="E49" s="76">
        <v>60</v>
      </c>
      <c r="F49" s="77">
        <v>0</v>
      </c>
      <c r="G49" s="77">
        <v>0</v>
      </c>
      <c r="H49" s="77">
        <v>1.23</v>
      </c>
      <c r="I49" s="77">
        <v>0</v>
      </c>
      <c r="J49" s="77">
        <v>0</v>
      </c>
      <c r="K49" s="77">
        <f t="shared" si="3"/>
        <v>1.23</v>
      </c>
      <c r="L49" s="77">
        <v>1.61</v>
      </c>
      <c r="M49" s="77">
        <f t="shared" si="4"/>
        <v>73.8</v>
      </c>
      <c r="N49" s="78">
        <f t="shared" si="5"/>
        <v>96.6</v>
      </c>
      <c r="Q49" s="82"/>
    </row>
    <row r="50" spans="1:17" x14ac:dyDescent="0.25">
      <c r="A50" s="9" t="s">
        <v>179</v>
      </c>
      <c r="B50" s="11" t="s">
        <v>143</v>
      </c>
      <c r="C50" s="10" t="s">
        <v>126</v>
      </c>
      <c r="D50" s="74" t="s">
        <v>144</v>
      </c>
      <c r="E50" s="76"/>
      <c r="F50" s="77"/>
      <c r="G50" s="77"/>
      <c r="H50" s="77"/>
      <c r="I50" s="77"/>
      <c r="J50" s="77"/>
      <c r="K50" s="77"/>
      <c r="L50" s="77"/>
      <c r="M50" s="77"/>
      <c r="N50" s="78"/>
      <c r="Q50" s="81"/>
    </row>
    <row r="51" spans="1:17" x14ac:dyDescent="0.25">
      <c r="A51" s="73" t="s">
        <v>180</v>
      </c>
      <c r="B51" s="74" t="s">
        <v>181</v>
      </c>
      <c r="C51" s="75" t="s">
        <v>182</v>
      </c>
      <c r="D51" s="74" t="s">
        <v>71</v>
      </c>
      <c r="E51" s="76">
        <v>37</v>
      </c>
      <c r="F51" s="77">
        <v>0</v>
      </c>
      <c r="G51" s="77">
        <v>0</v>
      </c>
      <c r="H51" s="77">
        <v>27.25</v>
      </c>
      <c r="I51" s="77">
        <v>0</v>
      </c>
      <c r="J51" s="77">
        <v>0</v>
      </c>
      <c r="K51" s="77">
        <f t="shared" si="3"/>
        <v>27.25</v>
      </c>
      <c r="L51" s="77">
        <v>35.83</v>
      </c>
      <c r="M51" s="77">
        <f t="shared" si="4"/>
        <v>1008.25</v>
      </c>
      <c r="N51" s="78">
        <f t="shared" si="5"/>
        <v>1325.71</v>
      </c>
      <c r="Q51" s="82"/>
    </row>
    <row r="52" spans="1:17" ht="45" x14ac:dyDescent="0.25">
      <c r="A52" s="73" t="s">
        <v>183</v>
      </c>
      <c r="B52" s="74" t="s">
        <v>184</v>
      </c>
      <c r="C52" s="75" t="s">
        <v>185</v>
      </c>
      <c r="D52" s="74" t="s">
        <v>74</v>
      </c>
      <c r="E52" s="76">
        <v>310</v>
      </c>
      <c r="F52" s="77">
        <v>0</v>
      </c>
      <c r="G52" s="77">
        <v>0</v>
      </c>
      <c r="H52" s="77">
        <v>0.53</v>
      </c>
      <c r="I52" s="77">
        <v>0</v>
      </c>
      <c r="J52" s="77">
        <v>0</v>
      </c>
      <c r="K52" s="77">
        <f t="shared" si="3"/>
        <v>0.53</v>
      </c>
      <c r="L52" s="77">
        <v>0.69</v>
      </c>
      <c r="M52" s="77">
        <f t="shared" si="4"/>
        <v>164.3</v>
      </c>
      <c r="N52" s="78">
        <f t="shared" si="5"/>
        <v>213.9</v>
      </c>
      <c r="Q52" s="82"/>
    </row>
    <row r="53" spans="1:17" ht="30" x14ac:dyDescent="0.25">
      <c r="A53" s="73" t="s">
        <v>186</v>
      </c>
      <c r="B53" s="74" t="s">
        <v>187</v>
      </c>
      <c r="C53" s="75" t="s">
        <v>188</v>
      </c>
      <c r="D53" s="74" t="s">
        <v>71</v>
      </c>
      <c r="E53" s="76">
        <v>4</v>
      </c>
      <c r="F53" s="77">
        <v>0</v>
      </c>
      <c r="G53" s="77">
        <v>0</v>
      </c>
      <c r="H53" s="77">
        <v>155.04</v>
      </c>
      <c r="I53" s="77">
        <v>0</v>
      </c>
      <c r="J53" s="77">
        <v>0</v>
      </c>
      <c r="K53" s="77">
        <f t="shared" si="3"/>
        <v>155.04</v>
      </c>
      <c r="L53" s="77">
        <v>203.86</v>
      </c>
      <c r="M53" s="77">
        <f t="shared" si="4"/>
        <v>620.16</v>
      </c>
      <c r="N53" s="78">
        <f t="shared" si="5"/>
        <v>815.44</v>
      </c>
      <c r="Q53" s="82"/>
    </row>
    <row r="54" spans="1:17" x14ac:dyDescent="0.25">
      <c r="A54" s="9" t="s">
        <v>189</v>
      </c>
      <c r="B54" s="11" t="s">
        <v>143</v>
      </c>
      <c r="C54" s="10" t="s">
        <v>190</v>
      </c>
      <c r="D54" s="74" t="s">
        <v>144</v>
      </c>
      <c r="E54" s="76"/>
      <c r="F54" s="77"/>
      <c r="G54" s="77"/>
      <c r="H54" s="77"/>
      <c r="I54" s="77"/>
      <c r="J54" s="77"/>
      <c r="K54" s="77"/>
      <c r="L54" s="77"/>
      <c r="M54" s="77"/>
      <c r="N54" s="78"/>
      <c r="Q54" s="81"/>
    </row>
    <row r="55" spans="1:17" ht="45" x14ac:dyDescent="0.25">
      <c r="A55" s="73" t="s">
        <v>191</v>
      </c>
      <c r="B55" s="74" t="s">
        <v>192</v>
      </c>
      <c r="C55" s="75" t="s">
        <v>193</v>
      </c>
      <c r="D55" s="74" t="s">
        <v>74</v>
      </c>
      <c r="E55" s="76">
        <v>102.5</v>
      </c>
      <c r="F55" s="77">
        <v>0</v>
      </c>
      <c r="G55" s="77">
        <v>0</v>
      </c>
      <c r="H55" s="77">
        <v>38.369999999999997</v>
      </c>
      <c r="I55" s="77">
        <v>0</v>
      </c>
      <c r="J55" s="77">
        <v>14.45</v>
      </c>
      <c r="K55" s="77">
        <f t="shared" si="3"/>
        <v>52.819999999999993</v>
      </c>
      <c r="L55" s="77">
        <v>69.45</v>
      </c>
      <c r="M55" s="77">
        <f t="shared" si="4"/>
        <v>5414.05</v>
      </c>
      <c r="N55" s="78">
        <f t="shared" si="5"/>
        <v>7118.62</v>
      </c>
      <c r="Q55" s="82"/>
    </row>
    <row r="56" spans="1:17" x14ac:dyDescent="0.25">
      <c r="A56" s="9" t="s">
        <v>194</v>
      </c>
      <c r="B56" s="11" t="s">
        <v>143</v>
      </c>
      <c r="C56" s="10" t="s">
        <v>195</v>
      </c>
      <c r="D56" s="74" t="s">
        <v>144</v>
      </c>
      <c r="E56" s="76"/>
      <c r="F56" s="77"/>
      <c r="G56" s="77"/>
      <c r="H56" s="77"/>
      <c r="I56" s="77"/>
      <c r="J56" s="77"/>
      <c r="K56" s="77"/>
      <c r="L56" s="77"/>
      <c r="M56" s="77"/>
      <c r="N56" s="78"/>
      <c r="Q56" s="81"/>
    </row>
    <row r="57" spans="1:17" ht="30" x14ac:dyDescent="0.25">
      <c r="A57" s="73" t="s">
        <v>196</v>
      </c>
      <c r="B57" s="74" t="s">
        <v>197</v>
      </c>
      <c r="C57" s="75" t="s">
        <v>198</v>
      </c>
      <c r="D57" s="74" t="s">
        <v>71</v>
      </c>
      <c r="E57" s="76">
        <v>4</v>
      </c>
      <c r="F57" s="77">
        <v>0</v>
      </c>
      <c r="G57" s="77">
        <v>0</v>
      </c>
      <c r="H57" s="77">
        <v>1.65</v>
      </c>
      <c r="I57" s="77">
        <v>0</v>
      </c>
      <c r="J57" s="77">
        <v>0</v>
      </c>
      <c r="K57" s="77">
        <f t="shared" si="3"/>
        <v>1.65</v>
      </c>
      <c r="L57" s="77">
        <v>2.16</v>
      </c>
      <c r="M57" s="77">
        <f t="shared" si="4"/>
        <v>6.6</v>
      </c>
      <c r="N57" s="78">
        <f t="shared" si="5"/>
        <v>8.64</v>
      </c>
      <c r="Q57" s="82"/>
    </row>
    <row r="58" spans="1:17" x14ac:dyDescent="0.25">
      <c r="A58" s="9" t="s">
        <v>199</v>
      </c>
      <c r="B58" s="11" t="s">
        <v>143</v>
      </c>
      <c r="C58" s="10" t="s">
        <v>106</v>
      </c>
      <c r="D58" s="74" t="s">
        <v>144</v>
      </c>
      <c r="E58" s="76"/>
      <c r="F58" s="77"/>
      <c r="G58" s="77"/>
      <c r="H58" s="77"/>
      <c r="I58" s="77"/>
      <c r="J58" s="77"/>
      <c r="K58" s="77"/>
      <c r="L58" s="77"/>
      <c r="M58" s="77"/>
      <c r="N58" s="78"/>
      <c r="Q58" s="81"/>
    </row>
    <row r="59" spans="1:17" x14ac:dyDescent="0.25">
      <c r="A59" s="9" t="s">
        <v>200</v>
      </c>
      <c r="B59" s="11" t="s">
        <v>143</v>
      </c>
      <c r="C59" s="10" t="s">
        <v>107</v>
      </c>
      <c r="D59" s="74" t="s">
        <v>144</v>
      </c>
      <c r="E59" s="76"/>
      <c r="F59" s="77"/>
      <c r="G59" s="77"/>
      <c r="H59" s="77"/>
      <c r="I59" s="77"/>
      <c r="J59" s="77"/>
      <c r="K59" s="77"/>
      <c r="L59" s="77"/>
      <c r="M59" s="77"/>
      <c r="N59" s="78"/>
      <c r="Q59" s="81"/>
    </row>
    <row r="60" spans="1:17" ht="45" x14ac:dyDescent="0.25">
      <c r="A60" s="73" t="s">
        <v>201</v>
      </c>
      <c r="B60" s="74" t="s">
        <v>202</v>
      </c>
      <c r="C60" s="75" t="s">
        <v>84</v>
      </c>
      <c r="D60" s="74" t="s">
        <v>76</v>
      </c>
      <c r="E60" s="76">
        <v>300</v>
      </c>
      <c r="F60" s="77">
        <v>0</v>
      </c>
      <c r="G60" s="77">
        <v>0</v>
      </c>
      <c r="H60" s="77">
        <v>1.08</v>
      </c>
      <c r="I60" s="77">
        <v>0</v>
      </c>
      <c r="J60" s="77">
        <v>0</v>
      </c>
      <c r="K60" s="77">
        <f t="shared" si="3"/>
        <v>1.08</v>
      </c>
      <c r="L60" s="77">
        <v>1.42</v>
      </c>
      <c r="M60" s="77">
        <f t="shared" si="4"/>
        <v>324</v>
      </c>
      <c r="N60" s="78">
        <f t="shared" si="5"/>
        <v>426</v>
      </c>
      <c r="Q60" s="82"/>
    </row>
    <row r="61" spans="1:17" ht="52.15" customHeight="1" x14ac:dyDescent="0.25">
      <c r="A61" s="73" t="s">
        <v>203</v>
      </c>
      <c r="B61" s="74" t="s">
        <v>204</v>
      </c>
      <c r="C61" s="75" t="s">
        <v>88</v>
      </c>
      <c r="D61" s="74" t="s">
        <v>77</v>
      </c>
      <c r="E61" s="76">
        <v>116.8</v>
      </c>
      <c r="F61" s="77">
        <v>0</v>
      </c>
      <c r="G61" s="77">
        <v>0</v>
      </c>
      <c r="H61" s="77">
        <v>34.94</v>
      </c>
      <c r="I61" s="77">
        <v>0</v>
      </c>
      <c r="J61" s="77">
        <v>0</v>
      </c>
      <c r="K61" s="77">
        <f t="shared" si="3"/>
        <v>34.94</v>
      </c>
      <c r="L61" s="77">
        <v>45.94</v>
      </c>
      <c r="M61" s="77">
        <f t="shared" si="4"/>
        <v>4080.99</v>
      </c>
      <c r="N61" s="78">
        <f t="shared" si="5"/>
        <v>5365.79</v>
      </c>
      <c r="Q61" s="82"/>
    </row>
    <row r="62" spans="1:17" x14ac:dyDescent="0.25">
      <c r="A62" s="9" t="s">
        <v>205</v>
      </c>
      <c r="B62" s="11" t="s">
        <v>143</v>
      </c>
      <c r="C62" s="10" t="s">
        <v>108</v>
      </c>
      <c r="D62" s="74" t="s">
        <v>144</v>
      </c>
      <c r="E62" s="76"/>
      <c r="F62" s="77"/>
      <c r="G62" s="77"/>
      <c r="H62" s="77"/>
      <c r="I62" s="77"/>
      <c r="J62" s="77"/>
      <c r="K62" s="77"/>
      <c r="L62" s="77"/>
      <c r="M62" s="77"/>
      <c r="N62" s="78"/>
      <c r="Q62" s="81"/>
    </row>
    <row r="63" spans="1:17" x14ac:dyDescent="0.25">
      <c r="A63" s="9" t="s">
        <v>206</v>
      </c>
      <c r="B63" s="11" t="s">
        <v>143</v>
      </c>
      <c r="C63" s="10" t="s">
        <v>109</v>
      </c>
      <c r="D63" s="74" t="s">
        <v>144</v>
      </c>
      <c r="E63" s="76"/>
      <c r="F63" s="77"/>
      <c r="G63" s="77"/>
      <c r="H63" s="77"/>
      <c r="I63" s="77"/>
      <c r="J63" s="77"/>
      <c r="K63" s="77"/>
      <c r="L63" s="77"/>
      <c r="M63" s="77"/>
      <c r="N63" s="78"/>
      <c r="Q63" s="81"/>
    </row>
    <row r="64" spans="1:17" ht="30" x14ac:dyDescent="0.25">
      <c r="A64" s="73" t="s">
        <v>207</v>
      </c>
      <c r="B64" s="74" t="s">
        <v>208</v>
      </c>
      <c r="C64" s="75" t="s">
        <v>86</v>
      </c>
      <c r="D64" s="74" t="s">
        <v>73</v>
      </c>
      <c r="E64" s="76">
        <v>453</v>
      </c>
      <c r="F64" s="77">
        <v>0</v>
      </c>
      <c r="G64" s="77">
        <v>0</v>
      </c>
      <c r="H64" s="77">
        <v>3.76</v>
      </c>
      <c r="I64" s="77">
        <v>0</v>
      </c>
      <c r="J64" s="77">
        <v>0</v>
      </c>
      <c r="K64" s="77">
        <f t="shared" si="3"/>
        <v>3.76</v>
      </c>
      <c r="L64" s="77">
        <v>4.9400000000000004</v>
      </c>
      <c r="M64" s="77">
        <f t="shared" si="4"/>
        <v>1703.28</v>
      </c>
      <c r="N64" s="78">
        <f t="shared" si="5"/>
        <v>2237.8200000000002</v>
      </c>
      <c r="Q64" s="82"/>
    </row>
    <row r="65" spans="1:17" ht="30" x14ac:dyDescent="0.25">
      <c r="A65" s="73" t="s">
        <v>209</v>
      </c>
      <c r="B65" s="74" t="s">
        <v>210</v>
      </c>
      <c r="C65" s="75" t="s">
        <v>91</v>
      </c>
      <c r="D65" s="74" t="s">
        <v>73</v>
      </c>
      <c r="E65" s="76">
        <v>220</v>
      </c>
      <c r="F65" s="77">
        <v>0</v>
      </c>
      <c r="G65" s="77">
        <v>0</v>
      </c>
      <c r="H65" s="77">
        <v>2.02</v>
      </c>
      <c r="I65" s="77">
        <v>0</v>
      </c>
      <c r="J65" s="77">
        <v>0.04</v>
      </c>
      <c r="K65" s="77">
        <f t="shared" si="3"/>
        <v>2.06</v>
      </c>
      <c r="L65" s="77">
        <v>2.7</v>
      </c>
      <c r="M65" s="77">
        <f t="shared" si="4"/>
        <v>453.2</v>
      </c>
      <c r="N65" s="78">
        <f t="shared" si="5"/>
        <v>594</v>
      </c>
      <c r="Q65" s="82"/>
    </row>
    <row r="66" spans="1:17" ht="20.45" customHeight="1" x14ac:dyDescent="0.25">
      <c r="A66" s="73" t="s">
        <v>211</v>
      </c>
      <c r="B66" s="74" t="s">
        <v>212</v>
      </c>
      <c r="C66" s="75" t="s">
        <v>213</v>
      </c>
      <c r="D66" s="74" t="s">
        <v>73</v>
      </c>
      <c r="E66" s="76">
        <v>41.07</v>
      </c>
      <c r="F66" s="77">
        <v>0</v>
      </c>
      <c r="G66" s="77">
        <v>0.67</v>
      </c>
      <c r="H66" s="77">
        <v>1.43</v>
      </c>
      <c r="I66" s="77">
        <v>0</v>
      </c>
      <c r="J66" s="77">
        <v>0</v>
      </c>
      <c r="K66" s="77">
        <f t="shared" si="3"/>
        <v>2.1</v>
      </c>
      <c r="L66" s="77">
        <v>2.76</v>
      </c>
      <c r="M66" s="77">
        <f t="shared" si="4"/>
        <v>86.24</v>
      </c>
      <c r="N66" s="78">
        <f t="shared" si="5"/>
        <v>113.35</v>
      </c>
      <c r="Q66" s="82"/>
    </row>
    <row r="67" spans="1:17" ht="20.45" customHeight="1" x14ac:dyDescent="0.25">
      <c r="A67" s="73" t="s">
        <v>214</v>
      </c>
      <c r="B67" s="74" t="s">
        <v>215</v>
      </c>
      <c r="C67" s="75" t="s">
        <v>216</v>
      </c>
      <c r="D67" s="74" t="s">
        <v>71</v>
      </c>
      <c r="E67" s="76">
        <v>9</v>
      </c>
      <c r="F67" s="77">
        <v>0</v>
      </c>
      <c r="G67" s="77">
        <v>0</v>
      </c>
      <c r="H67" s="77">
        <v>45.6</v>
      </c>
      <c r="I67" s="77">
        <v>0</v>
      </c>
      <c r="J67" s="77">
        <v>76.66</v>
      </c>
      <c r="K67" s="77">
        <f t="shared" si="3"/>
        <v>122.25999999999999</v>
      </c>
      <c r="L67" s="77">
        <v>160.75</v>
      </c>
      <c r="M67" s="77">
        <f t="shared" si="4"/>
        <v>1100.3399999999999</v>
      </c>
      <c r="N67" s="78">
        <f t="shared" si="5"/>
        <v>1446.75</v>
      </c>
      <c r="Q67" s="82"/>
    </row>
    <row r="68" spans="1:17" ht="20.45" customHeight="1" x14ac:dyDescent="0.25">
      <c r="A68" s="9" t="s">
        <v>217</v>
      </c>
      <c r="B68" s="11" t="s">
        <v>143</v>
      </c>
      <c r="C68" s="10" t="s">
        <v>218</v>
      </c>
      <c r="D68" s="74" t="s">
        <v>144</v>
      </c>
      <c r="E68" s="76"/>
      <c r="F68" s="77"/>
      <c r="G68" s="77"/>
      <c r="H68" s="77"/>
      <c r="I68" s="77"/>
      <c r="J68" s="77"/>
      <c r="K68" s="77"/>
      <c r="L68" s="77"/>
      <c r="M68" s="77"/>
      <c r="N68" s="78"/>
      <c r="Q68" s="81"/>
    </row>
    <row r="69" spans="1:17" x14ac:dyDescent="0.25">
      <c r="A69" s="9" t="s">
        <v>219</v>
      </c>
      <c r="B69" s="11" t="s">
        <v>143</v>
      </c>
      <c r="C69" s="10" t="s">
        <v>220</v>
      </c>
      <c r="D69" s="74" t="s">
        <v>144</v>
      </c>
      <c r="E69" s="76"/>
      <c r="F69" s="77"/>
      <c r="G69" s="77"/>
      <c r="H69" s="77"/>
      <c r="I69" s="77"/>
      <c r="J69" s="77"/>
      <c r="K69" s="77"/>
      <c r="L69" s="77"/>
      <c r="M69" s="77"/>
      <c r="N69" s="78"/>
      <c r="Q69" s="81"/>
    </row>
    <row r="70" spans="1:17" ht="60" x14ac:dyDescent="0.25">
      <c r="A70" s="73" t="s">
        <v>221</v>
      </c>
      <c r="B70" s="74" t="s">
        <v>222</v>
      </c>
      <c r="C70" s="75" t="s">
        <v>223</v>
      </c>
      <c r="D70" s="74" t="s">
        <v>73</v>
      </c>
      <c r="E70" s="76">
        <v>4.8</v>
      </c>
      <c r="F70" s="77">
        <v>0</v>
      </c>
      <c r="G70" s="77">
        <v>33.22</v>
      </c>
      <c r="H70" s="77">
        <v>68.930000000000007</v>
      </c>
      <c r="I70" s="77">
        <v>0</v>
      </c>
      <c r="J70" s="77">
        <v>5.52</v>
      </c>
      <c r="K70" s="77">
        <f t="shared" si="3"/>
        <v>107.67</v>
      </c>
      <c r="L70" s="77">
        <v>141.57</v>
      </c>
      <c r="M70" s="77">
        <f t="shared" si="4"/>
        <v>516.80999999999995</v>
      </c>
      <c r="N70" s="78">
        <f t="shared" si="5"/>
        <v>679.53</v>
      </c>
      <c r="Q70" s="82"/>
    </row>
    <row r="71" spans="1:17" x14ac:dyDescent="0.25">
      <c r="A71" s="9" t="s">
        <v>224</v>
      </c>
      <c r="B71" s="11" t="s">
        <v>143</v>
      </c>
      <c r="C71" s="10" t="s">
        <v>110</v>
      </c>
      <c r="D71" s="74" t="s">
        <v>144</v>
      </c>
      <c r="E71" s="76"/>
      <c r="F71" s="77"/>
      <c r="G71" s="77"/>
      <c r="H71" s="77"/>
      <c r="I71" s="77"/>
      <c r="J71" s="77"/>
      <c r="K71" s="77"/>
      <c r="L71" s="77"/>
      <c r="M71" s="77"/>
      <c r="N71" s="78"/>
      <c r="Q71" s="81"/>
    </row>
    <row r="72" spans="1:17" ht="24" customHeight="1" x14ac:dyDescent="0.25">
      <c r="A72" s="9" t="s">
        <v>225</v>
      </c>
      <c r="B72" s="11" t="s">
        <v>143</v>
      </c>
      <c r="C72" s="10" t="s">
        <v>111</v>
      </c>
      <c r="D72" s="74" t="s">
        <v>144</v>
      </c>
      <c r="E72" s="76"/>
      <c r="F72" s="77"/>
      <c r="G72" s="77"/>
      <c r="H72" s="77"/>
      <c r="I72" s="77"/>
      <c r="J72" s="77"/>
      <c r="K72" s="77"/>
      <c r="L72" s="77"/>
      <c r="M72" s="77"/>
      <c r="N72" s="78"/>
      <c r="Q72" s="81"/>
    </row>
    <row r="73" spans="1:17" ht="30" x14ac:dyDescent="0.25">
      <c r="A73" s="73" t="s">
        <v>226</v>
      </c>
      <c r="B73" s="74" t="s">
        <v>227</v>
      </c>
      <c r="C73" s="75" t="s">
        <v>80</v>
      </c>
      <c r="D73" s="74" t="s">
        <v>73</v>
      </c>
      <c r="E73" s="76">
        <v>168</v>
      </c>
      <c r="F73" s="77">
        <v>0</v>
      </c>
      <c r="G73" s="77">
        <v>26.39</v>
      </c>
      <c r="H73" s="77">
        <v>4.28</v>
      </c>
      <c r="I73" s="77">
        <v>0</v>
      </c>
      <c r="J73" s="77">
        <v>0</v>
      </c>
      <c r="K73" s="77">
        <f t="shared" si="3"/>
        <v>30.67</v>
      </c>
      <c r="L73" s="77">
        <v>40.32</v>
      </c>
      <c r="M73" s="77">
        <f t="shared" si="4"/>
        <v>5152.5600000000004</v>
      </c>
      <c r="N73" s="78">
        <f t="shared" si="5"/>
        <v>6773.76</v>
      </c>
      <c r="Q73" s="82"/>
    </row>
    <row r="74" spans="1:17" ht="45" x14ac:dyDescent="0.25">
      <c r="A74" s="73" t="s">
        <v>228</v>
      </c>
      <c r="B74" s="74" t="s">
        <v>229</v>
      </c>
      <c r="C74" s="75" t="s">
        <v>230</v>
      </c>
      <c r="D74" s="74" t="s">
        <v>75</v>
      </c>
      <c r="E74" s="76">
        <v>0.53</v>
      </c>
      <c r="F74" s="77">
        <v>0</v>
      </c>
      <c r="G74" s="77">
        <v>553.67999999999995</v>
      </c>
      <c r="H74" s="77">
        <v>94.15</v>
      </c>
      <c r="I74" s="77">
        <v>0</v>
      </c>
      <c r="J74" s="77">
        <v>7.2</v>
      </c>
      <c r="K74" s="77">
        <f t="shared" si="3"/>
        <v>655.03</v>
      </c>
      <c r="L74" s="77">
        <v>861.29</v>
      </c>
      <c r="M74" s="77">
        <f t="shared" si="4"/>
        <v>347.16</v>
      </c>
      <c r="N74" s="78">
        <f t="shared" si="5"/>
        <v>456.48</v>
      </c>
      <c r="Q74" s="82"/>
    </row>
    <row r="75" spans="1:17" x14ac:dyDescent="0.25">
      <c r="A75" s="9" t="s">
        <v>231</v>
      </c>
      <c r="B75" s="11" t="s">
        <v>143</v>
      </c>
      <c r="C75" s="10" t="s">
        <v>112</v>
      </c>
      <c r="D75" s="74" t="s">
        <v>144</v>
      </c>
      <c r="E75" s="76"/>
      <c r="F75" s="77"/>
      <c r="G75" s="77"/>
      <c r="H75" s="77"/>
      <c r="I75" s="77"/>
      <c r="J75" s="77"/>
      <c r="K75" s="77"/>
      <c r="L75" s="77"/>
      <c r="M75" s="77"/>
      <c r="N75" s="78"/>
      <c r="Q75" s="81"/>
    </row>
    <row r="76" spans="1:17" ht="45" x14ac:dyDescent="0.25">
      <c r="A76" s="73" t="s">
        <v>232</v>
      </c>
      <c r="B76" s="74" t="s">
        <v>233</v>
      </c>
      <c r="C76" s="75" t="s">
        <v>78</v>
      </c>
      <c r="D76" s="74" t="s">
        <v>73</v>
      </c>
      <c r="E76" s="76">
        <v>215.024</v>
      </c>
      <c r="F76" s="77">
        <v>0</v>
      </c>
      <c r="G76" s="77">
        <v>78.98</v>
      </c>
      <c r="H76" s="77">
        <v>34.47</v>
      </c>
      <c r="I76" s="77">
        <v>0</v>
      </c>
      <c r="J76" s="77">
        <v>0</v>
      </c>
      <c r="K76" s="77">
        <f t="shared" si="3"/>
        <v>113.45</v>
      </c>
      <c r="L76" s="77">
        <v>149.16999999999999</v>
      </c>
      <c r="M76" s="77">
        <f t="shared" si="4"/>
        <v>24394.47</v>
      </c>
      <c r="N76" s="78">
        <f t="shared" si="5"/>
        <v>32075.13</v>
      </c>
      <c r="Q76" s="82"/>
    </row>
    <row r="77" spans="1:17" ht="60" x14ac:dyDescent="0.25">
      <c r="A77" s="73" t="s">
        <v>234</v>
      </c>
      <c r="B77" s="74" t="s">
        <v>235</v>
      </c>
      <c r="C77" s="75" t="s">
        <v>236</v>
      </c>
      <c r="D77" s="74" t="s">
        <v>73</v>
      </c>
      <c r="E77" s="76">
        <v>46.72</v>
      </c>
      <c r="F77" s="77">
        <v>0</v>
      </c>
      <c r="G77" s="77">
        <v>76.66</v>
      </c>
      <c r="H77" s="77">
        <v>34.47</v>
      </c>
      <c r="I77" s="77">
        <v>0</v>
      </c>
      <c r="J77" s="77">
        <v>0</v>
      </c>
      <c r="K77" s="77">
        <f t="shared" si="3"/>
        <v>111.13</v>
      </c>
      <c r="L77" s="77">
        <v>146.12</v>
      </c>
      <c r="M77" s="77">
        <f t="shared" si="4"/>
        <v>5191.99</v>
      </c>
      <c r="N77" s="78">
        <f t="shared" si="5"/>
        <v>6826.72</v>
      </c>
      <c r="Q77" s="82"/>
    </row>
    <row r="78" spans="1:17" ht="30" x14ac:dyDescent="0.25">
      <c r="A78" s="73" t="s">
        <v>237</v>
      </c>
      <c r="B78" s="74" t="s">
        <v>238</v>
      </c>
      <c r="C78" s="75" t="s">
        <v>239</v>
      </c>
      <c r="D78" s="74" t="s">
        <v>73</v>
      </c>
      <c r="E78" s="76">
        <v>93.36</v>
      </c>
      <c r="F78" s="77">
        <v>0</v>
      </c>
      <c r="G78" s="77">
        <v>27.18</v>
      </c>
      <c r="H78" s="77">
        <v>21.02</v>
      </c>
      <c r="I78" s="77">
        <v>0</v>
      </c>
      <c r="J78" s="77">
        <v>0</v>
      </c>
      <c r="K78" s="77">
        <f t="shared" si="3"/>
        <v>48.2</v>
      </c>
      <c r="L78" s="77">
        <v>63.37</v>
      </c>
      <c r="M78" s="77">
        <f t="shared" si="4"/>
        <v>4499.95</v>
      </c>
      <c r="N78" s="78">
        <f t="shared" si="5"/>
        <v>5916.22</v>
      </c>
      <c r="Q78" s="82"/>
    </row>
    <row r="79" spans="1:17" ht="30" x14ac:dyDescent="0.25">
      <c r="A79" s="73" t="s">
        <v>240</v>
      </c>
      <c r="B79" s="74" t="s">
        <v>241</v>
      </c>
      <c r="C79" s="75" t="s">
        <v>242</v>
      </c>
      <c r="D79" s="74" t="s">
        <v>74</v>
      </c>
      <c r="E79" s="76">
        <v>5</v>
      </c>
      <c r="F79" s="77">
        <v>0</v>
      </c>
      <c r="G79" s="77">
        <v>10.47</v>
      </c>
      <c r="H79" s="77">
        <v>39.94</v>
      </c>
      <c r="I79" s="77">
        <v>0</v>
      </c>
      <c r="J79" s="77">
        <v>0</v>
      </c>
      <c r="K79" s="77">
        <f t="shared" si="3"/>
        <v>50.41</v>
      </c>
      <c r="L79" s="77">
        <v>66.28</v>
      </c>
      <c r="M79" s="77">
        <f t="shared" si="4"/>
        <v>252.05</v>
      </c>
      <c r="N79" s="78">
        <f t="shared" si="5"/>
        <v>331.4</v>
      </c>
      <c r="Q79" s="82"/>
    </row>
    <row r="80" spans="1:17" x14ac:dyDescent="0.25">
      <c r="A80" s="9" t="s">
        <v>243</v>
      </c>
      <c r="B80" s="11" t="s">
        <v>143</v>
      </c>
      <c r="C80" s="10" t="s">
        <v>113</v>
      </c>
      <c r="D80" s="74" t="s">
        <v>144</v>
      </c>
      <c r="E80" s="76"/>
      <c r="F80" s="77"/>
      <c r="G80" s="77"/>
      <c r="H80" s="77"/>
      <c r="I80" s="77"/>
      <c r="J80" s="77"/>
      <c r="K80" s="77"/>
      <c r="L80" s="77"/>
      <c r="M80" s="77"/>
      <c r="N80" s="78"/>
      <c r="Q80" s="81"/>
    </row>
    <row r="81" spans="1:17" ht="45" x14ac:dyDescent="0.25">
      <c r="A81" s="73" t="s">
        <v>244</v>
      </c>
      <c r="B81" s="74" t="s">
        <v>245</v>
      </c>
      <c r="C81" s="75" t="s">
        <v>79</v>
      </c>
      <c r="D81" s="74" t="s">
        <v>73</v>
      </c>
      <c r="E81" s="76">
        <v>215.024</v>
      </c>
      <c r="F81" s="77">
        <v>0</v>
      </c>
      <c r="G81" s="77">
        <v>2.46</v>
      </c>
      <c r="H81" s="77">
        <v>23.73</v>
      </c>
      <c r="I81" s="77">
        <v>0</v>
      </c>
      <c r="J81" s="77">
        <v>30.98</v>
      </c>
      <c r="K81" s="77">
        <f t="shared" si="3"/>
        <v>57.17</v>
      </c>
      <c r="L81" s="77">
        <v>75.17</v>
      </c>
      <c r="M81" s="77">
        <f t="shared" si="4"/>
        <v>12292.92</v>
      </c>
      <c r="N81" s="78">
        <f t="shared" si="5"/>
        <v>16163.35</v>
      </c>
      <c r="Q81" s="82"/>
    </row>
    <row r="82" spans="1:17" x14ac:dyDescent="0.25">
      <c r="A82" s="9" t="s">
        <v>246</v>
      </c>
      <c r="B82" s="11" t="s">
        <v>143</v>
      </c>
      <c r="C82" s="10" t="s">
        <v>114</v>
      </c>
      <c r="D82" s="74" t="s">
        <v>144</v>
      </c>
      <c r="E82" s="76"/>
      <c r="F82" s="77"/>
      <c r="G82" s="77"/>
      <c r="H82" s="77"/>
      <c r="I82" s="77"/>
      <c r="J82" s="77"/>
      <c r="K82" s="77"/>
      <c r="L82" s="77"/>
      <c r="M82" s="77"/>
      <c r="N82" s="78"/>
      <c r="Q82" s="81"/>
    </row>
    <row r="83" spans="1:17" x14ac:dyDescent="0.25">
      <c r="A83" s="9" t="s">
        <v>247</v>
      </c>
      <c r="B83" s="11" t="s">
        <v>143</v>
      </c>
      <c r="C83" s="10" t="s">
        <v>135</v>
      </c>
      <c r="D83" s="74" t="s">
        <v>144</v>
      </c>
      <c r="E83" s="76"/>
      <c r="F83" s="77"/>
      <c r="G83" s="77"/>
      <c r="H83" s="77"/>
      <c r="I83" s="77"/>
      <c r="J83" s="77"/>
      <c r="K83" s="77"/>
      <c r="L83" s="77"/>
      <c r="M83" s="77"/>
      <c r="N83" s="78"/>
      <c r="Q83" s="81"/>
    </row>
    <row r="84" spans="1:17" ht="30" x14ac:dyDescent="0.25">
      <c r="A84" s="73" t="s">
        <v>248</v>
      </c>
      <c r="B84" s="74" t="s">
        <v>249</v>
      </c>
      <c r="C84" s="75" t="s">
        <v>250</v>
      </c>
      <c r="D84" s="74" t="s">
        <v>71</v>
      </c>
      <c r="E84" s="76">
        <v>7</v>
      </c>
      <c r="F84" s="77">
        <v>0</v>
      </c>
      <c r="G84" s="77">
        <v>41.24</v>
      </c>
      <c r="H84" s="77">
        <v>54.22</v>
      </c>
      <c r="I84" s="77">
        <v>0</v>
      </c>
      <c r="J84" s="77">
        <v>0</v>
      </c>
      <c r="K84" s="77">
        <f t="shared" si="3"/>
        <v>95.460000000000008</v>
      </c>
      <c r="L84" s="77">
        <v>125.52</v>
      </c>
      <c r="M84" s="77">
        <f t="shared" si="4"/>
        <v>668.22</v>
      </c>
      <c r="N84" s="78">
        <f t="shared" si="5"/>
        <v>878.64</v>
      </c>
      <c r="Q84" s="82"/>
    </row>
    <row r="85" spans="1:17" ht="30" x14ac:dyDescent="0.25">
      <c r="A85" s="73" t="s">
        <v>251</v>
      </c>
      <c r="B85" s="74" t="s">
        <v>252</v>
      </c>
      <c r="C85" s="75" t="s">
        <v>253</v>
      </c>
      <c r="D85" s="74" t="s">
        <v>71</v>
      </c>
      <c r="E85" s="76">
        <v>2</v>
      </c>
      <c r="F85" s="77">
        <v>0</v>
      </c>
      <c r="G85" s="77">
        <v>74.11</v>
      </c>
      <c r="H85" s="77">
        <v>54.22</v>
      </c>
      <c r="I85" s="77">
        <v>0</v>
      </c>
      <c r="J85" s="77">
        <v>0</v>
      </c>
      <c r="K85" s="77">
        <f t="shared" si="3"/>
        <v>128.32999999999998</v>
      </c>
      <c r="L85" s="77">
        <v>168.74</v>
      </c>
      <c r="M85" s="77">
        <f t="shared" si="4"/>
        <v>256.66000000000003</v>
      </c>
      <c r="N85" s="78">
        <f t="shared" si="5"/>
        <v>337.48</v>
      </c>
      <c r="Q85" s="82"/>
    </row>
    <row r="86" spans="1:17" x14ac:dyDescent="0.25">
      <c r="A86" s="9" t="s">
        <v>254</v>
      </c>
      <c r="B86" s="11" t="s">
        <v>143</v>
      </c>
      <c r="C86" s="10" t="s">
        <v>115</v>
      </c>
      <c r="D86" s="74" t="s">
        <v>144</v>
      </c>
      <c r="E86" s="76"/>
      <c r="F86" s="77"/>
      <c r="G86" s="77"/>
      <c r="H86" s="77"/>
      <c r="I86" s="77"/>
      <c r="J86" s="77"/>
      <c r="K86" s="77"/>
      <c r="L86" s="77"/>
      <c r="M86" s="77"/>
      <c r="N86" s="78"/>
      <c r="Q86" s="81"/>
    </row>
    <row r="87" spans="1:17" ht="30" x14ac:dyDescent="0.25">
      <c r="A87" s="73" t="s">
        <v>255</v>
      </c>
      <c r="B87" s="74" t="s">
        <v>256</v>
      </c>
      <c r="C87" s="75" t="s">
        <v>257</v>
      </c>
      <c r="D87" s="74" t="s">
        <v>73</v>
      </c>
      <c r="E87" s="76">
        <v>62.75</v>
      </c>
      <c r="F87" s="77">
        <v>0</v>
      </c>
      <c r="G87" s="77">
        <v>150.16</v>
      </c>
      <c r="H87" s="77">
        <v>33.51</v>
      </c>
      <c r="I87" s="77">
        <v>0</v>
      </c>
      <c r="J87" s="77">
        <v>2.77</v>
      </c>
      <c r="K87" s="77">
        <f t="shared" si="3"/>
        <v>186.44</v>
      </c>
      <c r="L87" s="77">
        <v>245.14</v>
      </c>
      <c r="M87" s="77">
        <f t="shared" si="4"/>
        <v>11699.11</v>
      </c>
      <c r="N87" s="78">
        <f t="shared" si="5"/>
        <v>15382.53</v>
      </c>
      <c r="Q87" s="82"/>
    </row>
    <row r="88" spans="1:17" x14ac:dyDescent="0.25">
      <c r="A88" s="9" t="s">
        <v>258</v>
      </c>
      <c r="B88" s="11" t="s">
        <v>143</v>
      </c>
      <c r="C88" s="10" t="s">
        <v>109</v>
      </c>
      <c r="D88" s="74" t="s">
        <v>144</v>
      </c>
      <c r="E88" s="76"/>
      <c r="F88" s="77"/>
      <c r="G88" s="77"/>
      <c r="H88" s="77"/>
      <c r="I88" s="77"/>
      <c r="J88" s="77"/>
      <c r="K88" s="77"/>
      <c r="L88" s="77"/>
      <c r="M88" s="77"/>
      <c r="N88" s="78"/>
      <c r="Q88" s="81"/>
    </row>
    <row r="89" spans="1:17" ht="20.45" customHeight="1" x14ac:dyDescent="0.25">
      <c r="A89" s="9" t="s">
        <v>259</v>
      </c>
      <c r="B89" s="11" t="s">
        <v>143</v>
      </c>
      <c r="C89" s="10" t="s">
        <v>116</v>
      </c>
      <c r="D89" s="74" t="s">
        <v>144</v>
      </c>
      <c r="E89" s="76"/>
      <c r="F89" s="77"/>
      <c r="G89" s="77"/>
      <c r="H89" s="77"/>
      <c r="I89" s="77"/>
      <c r="J89" s="77"/>
      <c r="K89" s="77"/>
      <c r="L89" s="77"/>
      <c r="M89" s="77"/>
      <c r="N89" s="78"/>
      <c r="Q89" s="81"/>
    </row>
    <row r="90" spans="1:17" ht="22.9" customHeight="1" x14ac:dyDescent="0.25">
      <c r="A90" s="73" t="s">
        <v>260</v>
      </c>
      <c r="B90" s="74" t="s">
        <v>261</v>
      </c>
      <c r="C90" s="75" t="s">
        <v>117</v>
      </c>
      <c r="D90" s="74" t="s">
        <v>73</v>
      </c>
      <c r="E90" s="76">
        <v>67.2</v>
      </c>
      <c r="F90" s="77">
        <v>0</v>
      </c>
      <c r="G90" s="77">
        <v>0</v>
      </c>
      <c r="H90" s="77">
        <v>0</v>
      </c>
      <c r="I90" s="77">
        <v>0</v>
      </c>
      <c r="J90" s="77">
        <v>10.99</v>
      </c>
      <c r="K90" s="77">
        <f t="shared" si="3"/>
        <v>10.99</v>
      </c>
      <c r="L90" s="77">
        <v>14.45</v>
      </c>
      <c r="M90" s="77">
        <f t="shared" si="4"/>
        <v>738.52</v>
      </c>
      <c r="N90" s="78">
        <f t="shared" si="5"/>
        <v>971.04</v>
      </c>
      <c r="Q90" s="82"/>
    </row>
    <row r="91" spans="1:17" x14ac:dyDescent="0.25">
      <c r="A91" s="73" t="s">
        <v>262</v>
      </c>
      <c r="B91" s="74" t="s">
        <v>263</v>
      </c>
      <c r="C91" s="75" t="s">
        <v>87</v>
      </c>
      <c r="D91" s="74" t="s">
        <v>73</v>
      </c>
      <c r="E91" s="76">
        <v>59</v>
      </c>
      <c r="F91" s="77">
        <v>0</v>
      </c>
      <c r="G91" s="77">
        <v>5.6</v>
      </c>
      <c r="H91" s="77">
        <v>7.4</v>
      </c>
      <c r="I91" s="77">
        <v>0</v>
      </c>
      <c r="J91" s="77">
        <v>0</v>
      </c>
      <c r="K91" s="77">
        <f t="shared" si="3"/>
        <v>13</v>
      </c>
      <c r="L91" s="77">
        <v>17.09</v>
      </c>
      <c r="M91" s="77">
        <f t="shared" si="4"/>
        <v>767</v>
      </c>
      <c r="N91" s="78">
        <f t="shared" si="5"/>
        <v>1008.31</v>
      </c>
      <c r="Q91" s="82"/>
    </row>
    <row r="92" spans="1:17" ht="60" x14ac:dyDescent="0.25">
      <c r="A92" s="73" t="s">
        <v>264</v>
      </c>
      <c r="B92" s="74" t="s">
        <v>265</v>
      </c>
      <c r="C92" s="75" t="s">
        <v>95</v>
      </c>
      <c r="D92" s="74" t="s">
        <v>73</v>
      </c>
      <c r="E92" s="76">
        <v>15</v>
      </c>
      <c r="F92" s="77">
        <v>0</v>
      </c>
      <c r="G92" s="77">
        <v>7.67</v>
      </c>
      <c r="H92" s="77">
        <v>22.16</v>
      </c>
      <c r="I92" s="77">
        <v>0</v>
      </c>
      <c r="J92" s="77">
        <v>0</v>
      </c>
      <c r="K92" s="77">
        <f t="shared" si="3"/>
        <v>29.83</v>
      </c>
      <c r="L92" s="77">
        <v>39.22</v>
      </c>
      <c r="M92" s="77">
        <f t="shared" si="4"/>
        <v>447.45</v>
      </c>
      <c r="N92" s="78">
        <f t="shared" si="5"/>
        <v>588.29999999999995</v>
      </c>
      <c r="Q92" s="82"/>
    </row>
    <row r="93" spans="1:17" x14ac:dyDescent="0.25">
      <c r="A93" s="9" t="s">
        <v>266</v>
      </c>
      <c r="B93" s="11" t="s">
        <v>143</v>
      </c>
      <c r="C93" s="10" t="s">
        <v>118</v>
      </c>
      <c r="D93" s="74" t="s">
        <v>144</v>
      </c>
      <c r="E93" s="76"/>
      <c r="F93" s="77"/>
      <c r="G93" s="77"/>
      <c r="H93" s="77"/>
      <c r="I93" s="77"/>
      <c r="J93" s="77"/>
      <c r="K93" s="77"/>
      <c r="L93" s="77"/>
      <c r="M93" s="77"/>
      <c r="N93" s="78"/>
      <c r="Q93" s="81"/>
    </row>
    <row r="94" spans="1:17" ht="72.599999999999994" customHeight="1" x14ac:dyDescent="0.25">
      <c r="A94" s="73" t="s">
        <v>267</v>
      </c>
      <c r="B94" s="74" t="s">
        <v>268</v>
      </c>
      <c r="C94" s="75" t="s">
        <v>269</v>
      </c>
      <c r="D94" s="74" t="s">
        <v>73</v>
      </c>
      <c r="E94" s="76">
        <v>168.38</v>
      </c>
      <c r="F94" s="77">
        <v>0</v>
      </c>
      <c r="G94" s="77">
        <v>218.65</v>
      </c>
      <c r="H94" s="77">
        <v>3.12</v>
      </c>
      <c r="I94" s="77">
        <v>0</v>
      </c>
      <c r="J94" s="77">
        <v>0.05</v>
      </c>
      <c r="K94" s="77">
        <f t="shared" si="3"/>
        <v>221.82000000000002</v>
      </c>
      <c r="L94" s="77">
        <v>291.67</v>
      </c>
      <c r="M94" s="77">
        <f t="shared" si="4"/>
        <v>37350.050000000003</v>
      </c>
      <c r="N94" s="78">
        <f t="shared" si="5"/>
        <v>49111.39</v>
      </c>
      <c r="Q94" s="82"/>
    </row>
    <row r="95" spans="1:17" ht="27" customHeight="1" x14ac:dyDescent="0.25">
      <c r="A95" s="9" t="s">
        <v>270</v>
      </c>
      <c r="B95" s="11" t="s">
        <v>143</v>
      </c>
      <c r="C95" s="10" t="s">
        <v>271</v>
      </c>
      <c r="D95" s="74" t="s">
        <v>144</v>
      </c>
      <c r="E95" s="76"/>
      <c r="F95" s="77"/>
      <c r="G95" s="77"/>
      <c r="H95" s="77"/>
      <c r="I95" s="77"/>
      <c r="J95" s="77"/>
      <c r="K95" s="77"/>
      <c r="L95" s="77"/>
      <c r="M95" s="77"/>
      <c r="N95" s="78"/>
      <c r="Q95" s="81"/>
    </row>
    <row r="96" spans="1:17" ht="60" x14ac:dyDescent="0.25">
      <c r="A96" s="73" t="s">
        <v>272</v>
      </c>
      <c r="B96" s="74" t="s">
        <v>273</v>
      </c>
      <c r="C96" s="75" t="s">
        <v>274</v>
      </c>
      <c r="D96" s="74" t="s">
        <v>74</v>
      </c>
      <c r="E96" s="76">
        <v>125</v>
      </c>
      <c r="F96" s="77">
        <v>0</v>
      </c>
      <c r="G96" s="77">
        <v>60.28</v>
      </c>
      <c r="H96" s="77">
        <v>3.5</v>
      </c>
      <c r="I96" s="77">
        <v>0</v>
      </c>
      <c r="J96" s="77">
        <v>29.95</v>
      </c>
      <c r="K96" s="77">
        <f t="shared" si="3"/>
        <v>93.73</v>
      </c>
      <c r="L96" s="77">
        <v>123.24</v>
      </c>
      <c r="M96" s="77">
        <f t="shared" si="4"/>
        <v>11716.25</v>
      </c>
      <c r="N96" s="78">
        <f t="shared" si="5"/>
        <v>15405</v>
      </c>
      <c r="Q96" s="82"/>
    </row>
    <row r="97" spans="1:17" x14ac:dyDescent="0.25">
      <c r="A97" s="9" t="s">
        <v>275</v>
      </c>
      <c r="B97" s="11" t="s">
        <v>143</v>
      </c>
      <c r="C97" s="10" t="s">
        <v>276</v>
      </c>
      <c r="D97" s="74" t="s">
        <v>144</v>
      </c>
      <c r="E97" s="76"/>
      <c r="F97" s="77"/>
      <c r="G97" s="77"/>
      <c r="H97" s="77"/>
      <c r="I97" s="77"/>
      <c r="J97" s="77"/>
      <c r="K97" s="77"/>
      <c r="L97" s="77"/>
      <c r="M97" s="77"/>
      <c r="N97" s="78"/>
      <c r="Q97" s="81"/>
    </row>
    <row r="98" spans="1:17" ht="31.15" customHeight="1" x14ac:dyDescent="0.25">
      <c r="A98" s="73" t="s">
        <v>277</v>
      </c>
      <c r="B98" s="74" t="s">
        <v>278</v>
      </c>
      <c r="C98" s="75" t="s">
        <v>279</v>
      </c>
      <c r="D98" s="74" t="s">
        <v>73</v>
      </c>
      <c r="E98" s="76">
        <v>41.07</v>
      </c>
      <c r="F98" s="77">
        <v>0</v>
      </c>
      <c r="G98" s="77">
        <v>22.5</v>
      </c>
      <c r="H98" s="77">
        <v>12.01</v>
      </c>
      <c r="I98" s="77">
        <v>0</v>
      </c>
      <c r="J98" s="77">
        <v>0</v>
      </c>
      <c r="K98" s="77">
        <f t="shared" si="3"/>
        <v>34.51</v>
      </c>
      <c r="L98" s="77">
        <v>45.37</v>
      </c>
      <c r="M98" s="77">
        <f t="shared" si="4"/>
        <v>1417.32</v>
      </c>
      <c r="N98" s="78">
        <f t="shared" si="5"/>
        <v>1863.34</v>
      </c>
      <c r="Q98" s="82"/>
    </row>
    <row r="99" spans="1:17" ht="25.9" customHeight="1" x14ac:dyDescent="0.25">
      <c r="A99" s="9" t="s">
        <v>280</v>
      </c>
      <c r="B99" s="11" t="s">
        <v>143</v>
      </c>
      <c r="C99" s="10" t="s">
        <v>119</v>
      </c>
      <c r="D99" s="74" t="s">
        <v>144</v>
      </c>
      <c r="E99" s="76"/>
      <c r="F99" s="77"/>
      <c r="G99" s="77"/>
      <c r="H99" s="77"/>
      <c r="I99" s="77"/>
      <c r="J99" s="77"/>
      <c r="K99" s="77"/>
      <c r="L99" s="77"/>
      <c r="M99" s="77"/>
      <c r="N99" s="78"/>
      <c r="Q99" s="81"/>
    </row>
    <row r="100" spans="1:17" x14ac:dyDescent="0.25">
      <c r="A100" s="9" t="s">
        <v>281</v>
      </c>
      <c r="B100" s="11" t="s">
        <v>143</v>
      </c>
      <c r="C100" s="10" t="s">
        <v>120</v>
      </c>
      <c r="D100" s="74" t="s">
        <v>144</v>
      </c>
      <c r="E100" s="76"/>
      <c r="F100" s="77"/>
      <c r="G100" s="77"/>
      <c r="H100" s="77"/>
      <c r="I100" s="77"/>
      <c r="J100" s="77"/>
      <c r="K100" s="77"/>
      <c r="L100" s="77"/>
      <c r="M100" s="77"/>
      <c r="N100" s="78"/>
      <c r="Q100" s="81"/>
    </row>
    <row r="101" spans="1:17" ht="30" x14ac:dyDescent="0.25">
      <c r="A101" s="73" t="s">
        <v>282</v>
      </c>
      <c r="B101" s="74" t="s">
        <v>283</v>
      </c>
      <c r="C101" s="75" t="s">
        <v>89</v>
      </c>
      <c r="D101" s="74" t="s">
        <v>72</v>
      </c>
      <c r="E101" s="76">
        <v>250</v>
      </c>
      <c r="F101" s="77">
        <v>0</v>
      </c>
      <c r="G101" s="77">
        <v>0.27</v>
      </c>
      <c r="H101" s="77">
        <v>0</v>
      </c>
      <c r="I101" s="77">
        <v>0</v>
      </c>
      <c r="J101" s="77">
        <v>2.06</v>
      </c>
      <c r="K101" s="77">
        <f t="shared" ref="K101:K149" si="6">SUM(F101:J101)</f>
        <v>2.33</v>
      </c>
      <c r="L101" s="77">
        <v>3.06</v>
      </c>
      <c r="M101" s="77">
        <f t="shared" ref="M101:M149" si="7">TRUNC((E101*K101),2)</f>
        <v>582.5</v>
      </c>
      <c r="N101" s="78">
        <f t="shared" ref="N101:N149" si="8">TRUNC((E101*L101),2)</f>
        <v>765</v>
      </c>
      <c r="Q101" s="82"/>
    </row>
    <row r="102" spans="1:17" ht="72.599999999999994" customHeight="1" x14ac:dyDescent="0.25">
      <c r="A102" s="73" t="s">
        <v>284</v>
      </c>
      <c r="B102" s="74" t="s">
        <v>285</v>
      </c>
      <c r="C102" s="75" t="s">
        <v>83</v>
      </c>
      <c r="D102" s="74" t="s">
        <v>73</v>
      </c>
      <c r="E102" s="76">
        <v>50</v>
      </c>
      <c r="F102" s="77">
        <v>0</v>
      </c>
      <c r="G102" s="77">
        <v>0</v>
      </c>
      <c r="H102" s="77">
        <v>18.649999999999999</v>
      </c>
      <c r="I102" s="77">
        <v>0</v>
      </c>
      <c r="J102" s="77">
        <v>22.81</v>
      </c>
      <c r="K102" s="77">
        <f t="shared" si="6"/>
        <v>41.459999999999994</v>
      </c>
      <c r="L102" s="77">
        <v>54.51</v>
      </c>
      <c r="M102" s="77">
        <f t="shared" si="7"/>
        <v>2073</v>
      </c>
      <c r="N102" s="78">
        <f t="shared" si="8"/>
        <v>2725.5</v>
      </c>
      <c r="Q102" s="82"/>
    </row>
    <row r="103" spans="1:17" ht="40.9" customHeight="1" x14ac:dyDescent="0.25">
      <c r="A103" s="73" t="s">
        <v>286</v>
      </c>
      <c r="B103" s="74" t="s">
        <v>287</v>
      </c>
      <c r="C103" s="75" t="s">
        <v>82</v>
      </c>
      <c r="D103" s="74" t="s">
        <v>73</v>
      </c>
      <c r="E103" s="76">
        <v>280</v>
      </c>
      <c r="F103" s="77">
        <v>0</v>
      </c>
      <c r="G103" s="77">
        <v>8.89</v>
      </c>
      <c r="H103" s="77">
        <v>7.68</v>
      </c>
      <c r="I103" s="77">
        <v>0</v>
      </c>
      <c r="J103" s="77">
        <v>0</v>
      </c>
      <c r="K103" s="77">
        <f t="shared" si="6"/>
        <v>16.57</v>
      </c>
      <c r="L103" s="77">
        <v>21.78</v>
      </c>
      <c r="M103" s="77">
        <f t="shared" si="7"/>
        <v>4639.6000000000004</v>
      </c>
      <c r="N103" s="78">
        <f t="shared" si="8"/>
        <v>6098.4</v>
      </c>
      <c r="Q103" s="82"/>
    </row>
    <row r="104" spans="1:17" x14ac:dyDescent="0.25">
      <c r="A104" s="9" t="s">
        <v>288</v>
      </c>
      <c r="B104" s="11" t="s">
        <v>143</v>
      </c>
      <c r="C104" s="10" t="s">
        <v>289</v>
      </c>
      <c r="D104" s="74" t="s">
        <v>144</v>
      </c>
      <c r="E104" s="76"/>
      <c r="F104" s="77"/>
      <c r="G104" s="77"/>
      <c r="H104" s="77"/>
      <c r="I104" s="77"/>
      <c r="J104" s="77"/>
      <c r="K104" s="77"/>
      <c r="L104" s="77"/>
      <c r="M104" s="77"/>
      <c r="N104" s="78"/>
      <c r="Q104" s="81"/>
    </row>
    <row r="105" spans="1:17" x14ac:dyDescent="0.25">
      <c r="A105" s="9" t="s">
        <v>290</v>
      </c>
      <c r="B105" s="11" t="s">
        <v>143</v>
      </c>
      <c r="C105" s="10" t="s">
        <v>291</v>
      </c>
      <c r="D105" s="74" t="s">
        <v>144</v>
      </c>
      <c r="E105" s="76"/>
      <c r="F105" s="77"/>
      <c r="G105" s="77"/>
      <c r="H105" s="77"/>
      <c r="I105" s="77"/>
      <c r="J105" s="77"/>
      <c r="K105" s="77"/>
      <c r="L105" s="77"/>
      <c r="M105" s="77"/>
      <c r="N105" s="78"/>
      <c r="Q105" s="81"/>
    </row>
    <row r="106" spans="1:17" ht="25.9" customHeight="1" x14ac:dyDescent="0.25">
      <c r="A106" s="73" t="s">
        <v>292</v>
      </c>
      <c r="B106" s="74" t="s">
        <v>293</v>
      </c>
      <c r="C106" s="75" t="s">
        <v>294</v>
      </c>
      <c r="D106" s="74" t="s">
        <v>74</v>
      </c>
      <c r="E106" s="76">
        <v>400</v>
      </c>
      <c r="F106" s="77">
        <v>0</v>
      </c>
      <c r="G106" s="77">
        <v>3.01</v>
      </c>
      <c r="H106" s="77">
        <v>1.88</v>
      </c>
      <c r="I106" s="77">
        <v>0</v>
      </c>
      <c r="J106" s="77">
        <v>0</v>
      </c>
      <c r="K106" s="77">
        <f t="shared" si="6"/>
        <v>4.8899999999999997</v>
      </c>
      <c r="L106" s="77">
        <v>6.42</v>
      </c>
      <c r="M106" s="77">
        <f t="shared" si="7"/>
        <v>1956</v>
      </c>
      <c r="N106" s="78">
        <f t="shared" si="8"/>
        <v>2568</v>
      </c>
      <c r="Q106" s="82"/>
    </row>
    <row r="107" spans="1:17" ht="45" x14ac:dyDescent="0.25">
      <c r="A107" s="73" t="s">
        <v>295</v>
      </c>
      <c r="B107" s="74" t="s">
        <v>296</v>
      </c>
      <c r="C107" s="75" t="s">
        <v>297</v>
      </c>
      <c r="D107" s="74" t="s">
        <v>74</v>
      </c>
      <c r="E107" s="76">
        <v>400</v>
      </c>
      <c r="F107" s="77">
        <v>0</v>
      </c>
      <c r="G107" s="77">
        <v>4.5999999999999996</v>
      </c>
      <c r="H107" s="77">
        <v>2.5499999999999998</v>
      </c>
      <c r="I107" s="77">
        <v>0</v>
      </c>
      <c r="J107" s="77">
        <v>0</v>
      </c>
      <c r="K107" s="77">
        <f t="shared" si="6"/>
        <v>7.1499999999999995</v>
      </c>
      <c r="L107" s="77">
        <v>9.4</v>
      </c>
      <c r="M107" s="77">
        <f t="shared" si="7"/>
        <v>2860</v>
      </c>
      <c r="N107" s="78">
        <f t="shared" si="8"/>
        <v>3760</v>
      </c>
      <c r="Q107" s="82"/>
    </row>
    <row r="108" spans="1:17" ht="45" x14ac:dyDescent="0.25">
      <c r="A108" s="73" t="s">
        <v>298</v>
      </c>
      <c r="B108" s="74" t="s">
        <v>299</v>
      </c>
      <c r="C108" s="75" t="s">
        <v>300</v>
      </c>
      <c r="D108" s="74" t="s">
        <v>74</v>
      </c>
      <c r="E108" s="76">
        <v>200</v>
      </c>
      <c r="F108" s="77">
        <v>0</v>
      </c>
      <c r="G108" s="77">
        <v>6.39</v>
      </c>
      <c r="H108" s="77">
        <v>3.39</v>
      </c>
      <c r="I108" s="77">
        <v>0</v>
      </c>
      <c r="J108" s="77">
        <v>0</v>
      </c>
      <c r="K108" s="77">
        <f t="shared" si="6"/>
        <v>9.7799999999999994</v>
      </c>
      <c r="L108" s="77">
        <v>12.85</v>
      </c>
      <c r="M108" s="77">
        <f t="shared" si="7"/>
        <v>1956</v>
      </c>
      <c r="N108" s="78">
        <f t="shared" si="8"/>
        <v>2570</v>
      </c>
      <c r="Q108" s="82"/>
    </row>
    <row r="109" spans="1:17" x14ac:dyDescent="0.25">
      <c r="A109" s="9" t="s">
        <v>301</v>
      </c>
      <c r="B109" s="11" t="s">
        <v>143</v>
      </c>
      <c r="C109" s="10" t="s">
        <v>302</v>
      </c>
      <c r="D109" s="74" t="s">
        <v>144</v>
      </c>
      <c r="E109" s="76"/>
      <c r="F109" s="77"/>
      <c r="G109" s="77"/>
      <c r="H109" s="77"/>
      <c r="I109" s="77"/>
      <c r="J109" s="77"/>
      <c r="K109" s="77"/>
      <c r="L109" s="77"/>
      <c r="M109" s="77"/>
      <c r="N109" s="78"/>
      <c r="Q109" s="81"/>
    </row>
    <row r="110" spans="1:17" ht="45" x14ac:dyDescent="0.25">
      <c r="A110" s="73" t="s">
        <v>303</v>
      </c>
      <c r="B110" s="74" t="s">
        <v>304</v>
      </c>
      <c r="C110" s="75" t="s">
        <v>305</v>
      </c>
      <c r="D110" s="74" t="s">
        <v>74</v>
      </c>
      <c r="E110" s="76">
        <v>30</v>
      </c>
      <c r="F110" s="77">
        <v>0</v>
      </c>
      <c r="G110" s="77">
        <v>4.91</v>
      </c>
      <c r="H110" s="77">
        <v>11.58</v>
      </c>
      <c r="I110" s="77">
        <v>0</v>
      </c>
      <c r="J110" s="77">
        <v>0</v>
      </c>
      <c r="K110" s="77">
        <f t="shared" si="6"/>
        <v>16.490000000000002</v>
      </c>
      <c r="L110" s="77">
        <v>21.68</v>
      </c>
      <c r="M110" s="77">
        <f t="shared" si="7"/>
        <v>494.7</v>
      </c>
      <c r="N110" s="78">
        <f t="shared" si="8"/>
        <v>650.4</v>
      </c>
      <c r="Q110" s="82"/>
    </row>
    <row r="111" spans="1:17" ht="30" x14ac:dyDescent="0.25">
      <c r="A111" s="73" t="s">
        <v>306</v>
      </c>
      <c r="B111" s="74" t="s">
        <v>307</v>
      </c>
      <c r="C111" s="75" t="s">
        <v>308</v>
      </c>
      <c r="D111" s="74" t="s">
        <v>74</v>
      </c>
      <c r="E111" s="76">
        <v>175</v>
      </c>
      <c r="F111" s="77">
        <v>0</v>
      </c>
      <c r="G111" s="77">
        <v>7.23</v>
      </c>
      <c r="H111" s="77">
        <v>11.58</v>
      </c>
      <c r="I111" s="77">
        <v>0</v>
      </c>
      <c r="J111" s="77">
        <v>0</v>
      </c>
      <c r="K111" s="77">
        <f t="shared" si="6"/>
        <v>18.810000000000002</v>
      </c>
      <c r="L111" s="77">
        <v>24.73</v>
      </c>
      <c r="M111" s="77">
        <f t="shared" si="7"/>
        <v>3291.75</v>
      </c>
      <c r="N111" s="78">
        <f t="shared" si="8"/>
        <v>4327.75</v>
      </c>
      <c r="Q111" s="82"/>
    </row>
    <row r="112" spans="1:17" s="67" customFormat="1" x14ac:dyDescent="0.25">
      <c r="A112" s="9" t="s">
        <v>309</v>
      </c>
      <c r="B112" s="11" t="s">
        <v>143</v>
      </c>
      <c r="C112" s="10" t="s">
        <v>310</v>
      </c>
      <c r="D112" s="74" t="s">
        <v>144</v>
      </c>
      <c r="E112" s="76"/>
      <c r="F112" s="77"/>
      <c r="G112" s="77"/>
      <c r="H112" s="77"/>
      <c r="I112" s="77"/>
      <c r="J112" s="77"/>
      <c r="K112" s="77"/>
      <c r="L112" s="77"/>
      <c r="M112" s="77"/>
      <c r="N112" s="78"/>
      <c r="Q112" s="81"/>
    </row>
    <row r="113" spans="1:17" s="67" customFormat="1" ht="75" x14ac:dyDescent="0.25">
      <c r="A113" s="73" t="s">
        <v>311</v>
      </c>
      <c r="B113" s="74" t="s">
        <v>312</v>
      </c>
      <c r="C113" s="75" t="s">
        <v>313</v>
      </c>
      <c r="D113" s="74" t="s">
        <v>71</v>
      </c>
      <c r="E113" s="76">
        <v>4</v>
      </c>
      <c r="F113" s="77">
        <v>0</v>
      </c>
      <c r="G113" s="77">
        <v>0</v>
      </c>
      <c r="H113" s="77">
        <v>0</v>
      </c>
      <c r="I113" s="77">
        <v>0</v>
      </c>
      <c r="J113" s="77">
        <v>155.01</v>
      </c>
      <c r="K113" s="77">
        <f t="shared" si="6"/>
        <v>155.01</v>
      </c>
      <c r="L113" s="77">
        <v>203.82</v>
      </c>
      <c r="M113" s="77">
        <f t="shared" si="7"/>
        <v>620.04</v>
      </c>
      <c r="N113" s="78">
        <f t="shared" si="8"/>
        <v>815.28</v>
      </c>
      <c r="Q113" s="82"/>
    </row>
    <row r="114" spans="1:17" s="67" customFormat="1" ht="75" x14ac:dyDescent="0.25">
      <c r="A114" s="73" t="s">
        <v>314</v>
      </c>
      <c r="B114" s="74" t="s">
        <v>315</v>
      </c>
      <c r="C114" s="75" t="s">
        <v>316</v>
      </c>
      <c r="D114" s="74" t="s">
        <v>71</v>
      </c>
      <c r="E114" s="76">
        <v>5</v>
      </c>
      <c r="F114" s="77">
        <v>0</v>
      </c>
      <c r="G114" s="77">
        <v>0</v>
      </c>
      <c r="H114" s="77">
        <v>0</v>
      </c>
      <c r="I114" s="77">
        <v>0</v>
      </c>
      <c r="J114" s="77">
        <v>340.8</v>
      </c>
      <c r="K114" s="77">
        <f t="shared" si="6"/>
        <v>340.8</v>
      </c>
      <c r="L114" s="77">
        <v>448.11</v>
      </c>
      <c r="M114" s="77">
        <f t="shared" si="7"/>
        <v>1704</v>
      </c>
      <c r="N114" s="78">
        <f t="shared" si="8"/>
        <v>2240.5500000000002</v>
      </c>
      <c r="Q114" s="82"/>
    </row>
    <row r="115" spans="1:17" s="67" customFormat="1" x14ac:dyDescent="0.25">
      <c r="A115" s="9" t="s">
        <v>317</v>
      </c>
      <c r="B115" s="11" t="s">
        <v>143</v>
      </c>
      <c r="C115" s="10" t="s">
        <v>318</v>
      </c>
      <c r="D115" s="74" t="s">
        <v>144</v>
      </c>
      <c r="E115" s="76"/>
      <c r="F115" s="77"/>
      <c r="G115" s="77"/>
      <c r="H115" s="77"/>
      <c r="I115" s="77"/>
      <c r="J115" s="77"/>
      <c r="K115" s="77"/>
      <c r="L115" s="77"/>
      <c r="M115" s="77"/>
      <c r="N115" s="78"/>
      <c r="Q115" s="81"/>
    </row>
    <row r="116" spans="1:17" s="67" customFormat="1" ht="45" x14ac:dyDescent="0.25">
      <c r="A116" s="73" t="s">
        <v>319</v>
      </c>
      <c r="B116" s="74" t="s">
        <v>320</v>
      </c>
      <c r="C116" s="75" t="s">
        <v>321</v>
      </c>
      <c r="D116" s="74" t="s">
        <v>71</v>
      </c>
      <c r="E116" s="76">
        <v>8</v>
      </c>
      <c r="F116" s="77">
        <v>0</v>
      </c>
      <c r="G116" s="77">
        <v>93.76</v>
      </c>
      <c r="H116" s="77">
        <v>27.03</v>
      </c>
      <c r="I116" s="77">
        <v>0</v>
      </c>
      <c r="J116" s="77">
        <v>0</v>
      </c>
      <c r="K116" s="77">
        <f t="shared" si="6"/>
        <v>120.79</v>
      </c>
      <c r="L116" s="77">
        <v>158.82</v>
      </c>
      <c r="M116" s="77">
        <f t="shared" si="7"/>
        <v>966.32</v>
      </c>
      <c r="N116" s="78">
        <f t="shared" si="8"/>
        <v>1270.56</v>
      </c>
      <c r="Q116" s="82"/>
    </row>
    <row r="117" spans="1:17" s="67" customFormat="1" x14ac:dyDescent="0.25">
      <c r="A117" s="9" t="s">
        <v>322</v>
      </c>
      <c r="B117" s="11" t="s">
        <v>143</v>
      </c>
      <c r="C117" s="10" t="s">
        <v>323</v>
      </c>
      <c r="D117" s="74" t="s">
        <v>144</v>
      </c>
      <c r="E117" s="76"/>
      <c r="F117" s="77"/>
      <c r="G117" s="77"/>
      <c r="H117" s="77"/>
      <c r="I117" s="77"/>
      <c r="J117" s="77"/>
      <c r="K117" s="77"/>
      <c r="L117" s="77"/>
      <c r="M117" s="77"/>
      <c r="N117" s="78"/>
      <c r="Q117" s="81"/>
    </row>
    <row r="118" spans="1:17" s="67" customFormat="1" ht="45" x14ac:dyDescent="0.25">
      <c r="A118" s="73" t="s">
        <v>324</v>
      </c>
      <c r="B118" s="74" t="s">
        <v>325</v>
      </c>
      <c r="C118" s="75" t="s">
        <v>326</v>
      </c>
      <c r="D118" s="74" t="s">
        <v>71</v>
      </c>
      <c r="E118" s="76">
        <v>45</v>
      </c>
      <c r="F118" s="77">
        <v>0</v>
      </c>
      <c r="G118" s="77">
        <v>10.15</v>
      </c>
      <c r="H118" s="77">
        <v>22.54</v>
      </c>
      <c r="I118" s="77">
        <v>0</v>
      </c>
      <c r="J118" s="77">
        <v>0</v>
      </c>
      <c r="K118" s="77">
        <f t="shared" si="6"/>
        <v>32.69</v>
      </c>
      <c r="L118" s="77">
        <v>42.98</v>
      </c>
      <c r="M118" s="77">
        <f t="shared" si="7"/>
        <v>1471.05</v>
      </c>
      <c r="N118" s="78">
        <f t="shared" si="8"/>
        <v>1934.1</v>
      </c>
      <c r="Q118" s="82"/>
    </row>
    <row r="119" spans="1:17" s="67" customFormat="1" x14ac:dyDescent="0.25">
      <c r="A119" s="9" t="s">
        <v>327</v>
      </c>
      <c r="B119" s="11" t="s">
        <v>143</v>
      </c>
      <c r="C119" s="10" t="s">
        <v>328</v>
      </c>
      <c r="D119" s="74" t="s">
        <v>144</v>
      </c>
      <c r="E119" s="76"/>
      <c r="F119" s="77"/>
      <c r="G119" s="77"/>
      <c r="H119" s="77"/>
      <c r="I119" s="77"/>
      <c r="J119" s="77"/>
      <c r="K119" s="77"/>
      <c r="L119" s="77"/>
      <c r="M119" s="77"/>
      <c r="N119" s="78"/>
      <c r="Q119" s="81"/>
    </row>
    <row r="120" spans="1:17" s="67" customFormat="1" ht="30" x14ac:dyDescent="0.25">
      <c r="A120" s="73" t="s">
        <v>329</v>
      </c>
      <c r="B120" s="74" t="s">
        <v>330</v>
      </c>
      <c r="C120" s="75" t="s">
        <v>331</v>
      </c>
      <c r="D120" s="74" t="s">
        <v>71</v>
      </c>
      <c r="E120" s="76">
        <v>1</v>
      </c>
      <c r="F120" s="77">
        <v>0</v>
      </c>
      <c r="G120" s="77">
        <v>0</v>
      </c>
      <c r="H120" s="77">
        <v>295.32</v>
      </c>
      <c r="I120" s="77">
        <v>0</v>
      </c>
      <c r="J120" s="77">
        <v>0</v>
      </c>
      <c r="K120" s="77">
        <f t="shared" si="6"/>
        <v>295.32</v>
      </c>
      <c r="L120" s="77">
        <v>388.31</v>
      </c>
      <c r="M120" s="77">
        <f t="shared" si="7"/>
        <v>295.32</v>
      </c>
      <c r="N120" s="78">
        <f t="shared" si="8"/>
        <v>388.31</v>
      </c>
      <c r="Q120" s="82"/>
    </row>
    <row r="121" spans="1:17" s="67" customFormat="1" x14ac:dyDescent="0.25">
      <c r="A121" s="9" t="s">
        <v>332</v>
      </c>
      <c r="B121" s="11" t="s">
        <v>143</v>
      </c>
      <c r="C121" s="10" t="s">
        <v>126</v>
      </c>
      <c r="D121" s="74" t="s">
        <v>144</v>
      </c>
      <c r="E121" s="76"/>
      <c r="F121" s="77"/>
      <c r="G121" s="77"/>
      <c r="H121" s="77"/>
      <c r="I121" s="77"/>
      <c r="J121" s="77"/>
      <c r="K121" s="77"/>
      <c r="L121" s="77"/>
      <c r="M121" s="77"/>
      <c r="N121" s="78"/>
      <c r="Q121" s="81"/>
    </row>
    <row r="122" spans="1:17" s="67" customFormat="1" x14ac:dyDescent="0.25">
      <c r="A122" s="9" t="s">
        <v>333</v>
      </c>
      <c r="B122" s="11" t="s">
        <v>143</v>
      </c>
      <c r="C122" s="10" t="s">
        <v>334</v>
      </c>
      <c r="D122" s="74" t="s">
        <v>144</v>
      </c>
      <c r="E122" s="76"/>
      <c r="F122" s="77"/>
      <c r="G122" s="77"/>
      <c r="H122" s="77"/>
      <c r="I122" s="77"/>
      <c r="J122" s="77"/>
      <c r="K122" s="77"/>
      <c r="L122" s="77"/>
      <c r="M122" s="77"/>
      <c r="N122" s="78"/>
      <c r="Q122" s="81"/>
    </row>
    <row r="123" spans="1:17" s="67" customFormat="1" ht="60" x14ac:dyDescent="0.25">
      <c r="A123" s="73" t="s">
        <v>335</v>
      </c>
      <c r="B123" s="74" t="s">
        <v>336</v>
      </c>
      <c r="C123" s="75" t="s">
        <v>337</v>
      </c>
      <c r="D123" s="74" t="s">
        <v>74</v>
      </c>
      <c r="E123" s="76">
        <v>24</v>
      </c>
      <c r="F123" s="77">
        <v>0</v>
      </c>
      <c r="G123" s="77">
        <v>10.29</v>
      </c>
      <c r="H123" s="77">
        <v>8.33</v>
      </c>
      <c r="I123" s="77">
        <v>0</v>
      </c>
      <c r="J123" s="77">
        <v>0</v>
      </c>
      <c r="K123" s="77">
        <f t="shared" si="6"/>
        <v>18.619999999999997</v>
      </c>
      <c r="L123" s="77">
        <v>24.48</v>
      </c>
      <c r="M123" s="77">
        <f t="shared" si="7"/>
        <v>446.88</v>
      </c>
      <c r="N123" s="78">
        <f t="shared" si="8"/>
        <v>587.52</v>
      </c>
      <c r="Q123" s="82"/>
    </row>
    <row r="124" spans="1:17" s="67" customFormat="1" ht="60" x14ac:dyDescent="0.25">
      <c r="A124" s="73" t="s">
        <v>338</v>
      </c>
      <c r="B124" s="74" t="s">
        <v>339</v>
      </c>
      <c r="C124" s="75" t="s">
        <v>340</v>
      </c>
      <c r="D124" s="74" t="s">
        <v>74</v>
      </c>
      <c r="E124" s="76">
        <v>12</v>
      </c>
      <c r="F124" s="77">
        <v>0</v>
      </c>
      <c r="G124" s="77">
        <v>13.87</v>
      </c>
      <c r="H124" s="77">
        <v>8.33</v>
      </c>
      <c r="I124" s="77">
        <v>0</v>
      </c>
      <c r="J124" s="77">
        <v>0</v>
      </c>
      <c r="K124" s="77">
        <f t="shared" si="6"/>
        <v>22.2</v>
      </c>
      <c r="L124" s="77">
        <v>29.19</v>
      </c>
      <c r="M124" s="77">
        <f t="shared" si="7"/>
        <v>266.39999999999998</v>
      </c>
      <c r="N124" s="78">
        <f t="shared" si="8"/>
        <v>350.28</v>
      </c>
      <c r="Q124" s="82"/>
    </row>
    <row r="125" spans="1:17" s="67" customFormat="1" ht="75" x14ac:dyDescent="0.25">
      <c r="A125" s="73" t="s">
        <v>341</v>
      </c>
      <c r="B125" s="74" t="s">
        <v>342</v>
      </c>
      <c r="C125" s="75" t="s">
        <v>343</v>
      </c>
      <c r="D125" s="74" t="s">
        <v>74</v>
      </c>
      <c r="E125" s="76">
        <v>12</v>
      </c>
      <c r="F125" s="77">
        <v>0</v>
      </c>
      <c r="G125" s="77">
        <v>0</v>
      </c>
      <c r="H125" s="77">
        <v>0</v>
      </c>
      <c r="I125" s="77">
        <v>0</v>
      </c>
      <c r="J125" s="77">
        <v>50.18</v>
      </c>
      <c r="K125" s="77">
        <f t="shared" si="6"/>
        <v>50.18</v>
      </c>
      <c r="L125" s="77">
        <v>65.98</v>
      </c>
      <c r="M125" s="77">
        <f t="shared" si="7"/>
        <v>602.16</v>
      </c>
      <c r="N125" s="78">
        <f t="shared" si="8"/>
        <v>791.76</v>
      </c>
      <c r="Q125" s="82"/>
    </row>
    <row r="126" spans="1:17" s="67" customFormat="1" ht="75" x14ac:dyDescent="0.25">
      <c r="A126" s="73" t="s">
        <v>344</v>
      </c>
      <c r="B126" s="74" t="s">
        <v>345</v>
      </c>
      <c r="C126" s="75" t="s">
        <v>346</v>
      </c>
      <c r="D126" s="74" t="s">
        <v>74</v>
      </c>
      <c r="E126" s="76">
        <v>12</v>
      </c>
      <c r="F126" s="77">
        <v>0</v>
      </c>
      <c r="G126" s="77">
        <v>0</v>
      </c>
      <c r="H126" s="77">
        <v>0</v>
      </c>
      <c r="I126" s="77">
        <v>0</v>
      </c>
      <c r="J126" s="77">
        <v>34.32</v>
      </c>
      <c r="K126" s="77">
        <f t="shared" si="6"/>
        <v>34.32</v>
      </c>
      <c r="L126" s="77">
        <v>45.12</v>
      </c>
      <c r="M126" s="77">
        <f t="shared" si="7"/>
        <v>411.84</v>
      </c>
      <c r="N126" s="78">
        <f t="shared" si="8"/>
        <v>541.44000000000005</v>
      </c>
      <c r="Q126" s="82"/>
    </row>
    <row r="127" spans="1:17" s="67" customFormat="1" ht="60" x14ac:dyDescent="0.25">
      <c r="A127" s="73" t="s">
        <v>347</v>
      </c>
      <c r="B127" s="74" t="s">
        <v>348</v>
      </c>
      <c r="C127" s="75" t="s">
        <v>349</v>
      </c>
      <c r="D127" s="74" t="s">
        <v>74</v>
      </c>
      <c r="E127" s="76">
        <v>12</v>
      </c>
      <c r="F127" s="77">
        <v>0</v>
      </c>
      <c r="G127" s="77">
        <v>0</v>
      </c>
      <c r="H127" s="77">
        <v>0</v>
      </c>
      <c r="I127" s="77">
        <v>0</v>
      </c>
      <c r="J127" s="77">
        <v>45.37</v>
      </c>
      <c r="K127" s="77">
        <f t="shared" si="6"/>
        <v>45.37</v>
      </c>
      <c r="L127" s="77">
        <v>59.65</v>
      </c>
      <c r="M127" s="77">
        <f t="shared" si="7"/>
        <v>544.44000000000005</v>
      </c>
      <c r="N127" s="78">
        <f t="shared" si="8"/>
        <v>715.8</v>
      </c>
      <c r="Q127" s="82"/>
    </row>
    <row r="128" spans="1:17" s="67" customFormat="1" ht="45" x14ac:dyDescent="0.25">
      <c r="A128" s="73" t="s">
        <v>350</v>
      </c>
      <c r="B128" s="74" t="s">
        <v>351</v>
      </c>
      <c r="C128" s="75" t="s">
        <v>352</v>
      </c>
      <c r="D128" s="74" t="s">
        <v>74</v>
      </c>
      <c r="E128" s="76">
        <v>14.25</v>
      </c>
      <c r="F128" s="77">
        <v>0</v>
      </c>
      <c r="G128" s="77">
        <v>1.29</v>
      </c>
      <c r="H128" s="77">
        <v>0.5</v>
      </c>
      <c r="I128" s="77">
        <v>0</v>
      </c>
      <c r="J128" s="77">
        <v>0</v>
      </c>
      <c r="K128" s="77">
        <f t="shared" si="6"/>
        <v>1.79</v>
      </c>
      <c r="L128" s="77">
        <v>2.35</v>
      </c>
      <c r="M128" s="77">
        <f t="shared" si="7"/>
        <v>25.5</v>
      </c>
      <c r="N128" s="78">
        <f t="shared" si="8"/>
        <v>33.479999999999997</v>
      </c>
      <c r="Q128" s="82"/>
    </row>
    <row r="129" spans="1:17" s="67" customFormat="1" x14ac:dyDescent="0.25">
      <c r="A129" s="9" t="s">
        <v>353</v>
      </c>
      <c r="B129" s="11" t="s">
        <v>143</v>
      </c>
      <c r="C129" s="10" t="s">
        <v>354</v>
      </c>
      <c r="D129" s="74" t="s">
        <v>144</v>
      </c>
      <c r="E129" s="76"/>
      <c r="F129" s="77"/>
      <c r="G129" s="77"/>
      <c r="H129" s="77"/>
      <c r="I129" s="77"/>
      <c r="J129" s="77"/>
      <c r="K129" s="77"/>
      <c r="L129" s="77"/>
      <c r="M129" s="77"/>
      <c r="N129" s="78"/>
      <c r="Q129" s="81"/>
    </row>
    <row r="130" spans="1:17" s="67" customFormat="1" ht="60" x14ac:dyDescent="0.25">
      <c r="A130" s="73" t="s">
        <v>355</v>
      </c>
      <c r="B130" s="74" t="s">
        <v>356</v>
      </c>
      <c r="C130" s="75" t="s">
        <v>357</v>
      </c>
      <c r="D130" s="74" t="s">
        <v>74</v>
      </c>
      <c r="E130" s="76">
        <v>5</v>
      </c>
      <c r="F130" s="77">
        <v>0</v>
      </c>
      <c r="G130" s="77">
        <v>0.37</v>
      </c>
      <c r="H130" s="77">
        <v>1.19</v>
      </c>
      <c r="I130" s="77">
        <v>0</v>
      </c>
      <c r="J130" s="77">
        <v>0</v>
      </c>
      <c r="K130" s="77">
        <f t="shared" si="6"/>
        <v>1.56</v>
      </c>
      <c r="L130" s="77">
        <v>2.0499999999999998</v>
      </c>
      <c r="M130" s="77">
        <f t="shared" si="7"/>
        <v>7.8</v>
      </c>
      <c r="N130" s="78">
        <f t="shared" si="8"/>
        <v>10.25</v>
      </c>
      <c r="Q130" s="82"/>
    </row>
    <row r="131" spans="1:17" s="67" customFormat="1" ht="45" x14ac:dyDescent="0.25">
      <c r="A131" s="73" t="s">
        <v>358</v>
      </c>
      <c r="B131" s="74" t="s">
        <v>359</v>
      </c>
      <c r="C131" s="75" t="s">
        <v>360</v>
      </c>
      <c r="D131" s="74" t="s">
        <v>74</v>
      </c>
      <c r="E131" s="76">
        <v>30</v>
      </c>
      <c r="F131" s="77">
        <v>0</v>
      </c>
      <c r="G131" s="77">
        <v>10.78</v>
      </c>
      <c r="H131" s="77">
        <v>9.23</v>
      </c>
      <c r="I131" s="77">
        <v>0</v>
      </c>
      <c r="J131" s="77">
        <v>7.0000000000000007E-2</v>
      </c>
      <c r="K131" s="77">
        <f t="shared" si="6"/>
        <v>20.079999999999998</v>
      </c>
      <c r="L131" s="77">
        <v>26.4</v>
      </c>
      <c r="M131" s="77">
        <f t="shared" si="7"/>
        <v>602.4</v>
      </c>
      <c r="N131" s="78">
        <f t="shared" si="8"/>
        <v>792</v>
      </c>
      <c r="Q131" s="82"/>
    </row>
    <row r="132" spans="1:17" s="67" customFormat="1" ht="45" x14ac:dyDescent="0.25">
      <c r="A132" s="73" t="s">
        <v>361</v>
      </c>
      <c r="B132" s="74" t="s">
        <v>362</v>
      </c>
      <c r="C132" s="75" t="s">
        <v>363</v>
      </c>
      <c r="D132" s="74" t="s">
        <v>71</v>
      </c>
      <c r="E132" s="76">
        <v>5</v>
      </c>
      <c r="F132" s="77">
        <v>0</v>
      </c>
      <c r="G132" s="77">
        <v>3.62</v>
      </c>
      <c r="H132" s="77">
        <v>7.1</v>
      </c>
      <c r="I132" s="77">
        <v>0</v>
      </c>
      <c r="J132" s="77">
        <v>0.05</v>
      </c>
      <c r="K132" s="77">
        <f t="shared" si="6"/>
        <v>10.77</v>
      </c>
      <c r="L132" s="77">
        <v>14.16</v>
      </c>
      <c r="M132" s="77">
        <f t="shared" si="7"/>
        <v>53.85</v>
      </c>
      <c r="N132" s="78">
        <f t="shared" si="8"/>
        <v>70.8</v>
      </c>
      <c r="Q132" s="82"/>
    </row>
    <row r="133" spans="1:17" s="67" customFormat="1" ht="45" x14ac:dyDescent="0.25">
      <c r="A133" s="73" t="s">
        <v>364</v>
      </c>
      <c r="B133" s="74" t="s">
        <v>365</v>
      </c>
      <c r="C133" s="75" t="s">
        <v>366</v>
      </c>
      <c r="D133" s="74" t="s">
        <v>71</v>
      </c>
      <c r="E133" s="76">
        <v>11</v>
      </c>
      <c r="F133" s="77">
        <v>0</v>
      </c>
      <c r="G133" s="77">
        <v>3.64</v>
      </c>
      <c r="H133" s="77">
        <v>4.7300000000000004</v>
      </c>
      <c r="I133" s="77">
        <v>0</v>
      </c>
      <c r="J133" s="77">
        <v>0.03</v>
      </c>
      <c r="K133" s="77">
        <f t="shared" si="6"/>
        <v>8.4</v>
      </c>
      <c r="L133" s="77">
        <v>11.04</v>
      </c>
      <c r="M133" s="77">
        <f t="shared" si="7"/>
        <v>92.4</v>
      </c>
      <c r="N133" s="78">
        <f t="shared" si="8"/>
        <v>121.44</v>
      </c>
      <c r="Q133" s="82"/>
    </row>
    <row r="134" spans="1:17" s="67" customFormat="1" ht="60" x14ac:dyDescent="0.25">
      <c r="A134" s="73" t="s">
        <v>367</v>
      </c>
      <c r="B134" s="74" t="s">
        <v>368</v>
      </c>
      <c r="C134" s="75" t="s">
        <v>369</v>
      </c>
      <c r="D134" s="74" t="s">
        <v>71</v>
      </c>
      <c r="E134" s="76">
        <v>4</v>
      </c>
      <c r="F134" s="77">
        <v>0</v>
      </c>
      <c r="G134" s="77">
        <v>7.24</v>
      </c>
      <c r="H134" s="77">
        <v>11.99</v>
      </c>
      <c r="I134" s="77">
        <v>0</v>
      </c>
      <c r="J134" s="77">
        <v>0</v>
      </c>
      <c r="K134" s="77">
        <f t="shared" si="6"/>
        <v>19.23</v>
      </c>
      <c r="L134" s="77">
        <v>25.28</v>
      </c>
      <c r="M134" s="77">
        <f t="shared" si="7"/>
        <v>76.92</v>
      </c>
      <c r="N134" s="78">
        <f t="shared" si="8"/>
        <v>101.12</v>
      </c>
      <c r="Q134" s="82"/>
    </row>
    <row r="135" spans="1:17" s="67" customFormat="1" x14ac:dyDescent="0.25">
      <c r="A135" s="9" t="s">
        <v>370</v>
      </c>
      <c r="B135" s="11" t="s">
        <v>143</v>
      </c>
      <c r="C135" s="10" t="s">
        <v>371</v>
      </c>
      <c r="D135" s="74" t="s">
        <v>144</v>
      </c>
      <c r="E135" s="76"/>
      <c r="F135" s="77"/>
      <c r="G135" s="77"/>
      <c r="H135" s="77"/>
      <c r="I135" s="77"/>
      <c r="J135" s="77"/>
      <c r="K135" s="77"/>
      <c r="L135" s="77"/>
      <c r="M135" s="77"/>
      <c r="N135" s="78"/>
      <c r="Q135" s="81"/>
    </row>
    <row r="136" spans="1:17" s="67" customFormat="1" ht="30" x14ac:dyDescent="0.25">
      <c r="A136" s="73" t="s">
        <v>372</v>
      </c>
      <c r="B136" s="74" t="s">
        <v>373</v>
      </c>
      <c r="C136" s="75" t="s">
        <v>374</v>
      </c>
      <c r="D136" s="74" t="s">
        <v>71</v>
      </c>
      <c r="E136" s="76">
        <v>45</v>
      </c>
      <c r="F136" s="77">
        <v>0</v>
      </c>
      <c r="G136" s="77">
        <v>26.39</v>
      </c>
      <c r="H136" s="77">
        <v>154.62</v>
      </c>
      <c r="I136" s="77">
        <v>0</v>
      </c>
      <c r="J136" s="77">
        <v>0</v>
      </c>
      <c r="K136" s="77">
        <f t="shared" si="6"/>
        <v>181.01</v>
      </c>
      <c r="L136" s="77">
        <v>238.01</v>
      </c>
      <c r="M136" s="77">
        <f t="shared" si="7"/>
        <v>8145.45</v>
      </c>
      <c r="N136" s="78">
        <f t="shared" si="8"/>
        <v>10710.45</v>
      </c>
      <c r="Q136" s="82"/>
    </row>
    <row r="137" spans="1:17" s="67" customFormat="1" ht="45" x14ac:dyDescent="0.25">
      <c r="A137" s="73" t="s">
        <v>375</v>
      </c>
      <c r="B137" s="74" t="s">
        <v>376</v>
      </c>
      <c r="C137" s="75" t="s">
        <v>377</v>
      </c>
      <c r="D137" s="74" t="s">
        <v>74</v>
      </c>
      <c r="E137" s="76">
        <v>11</v>
      </c>
      <c r="F137" s="77">
        <v>0</v>
      </c>
      <c r="G137" s="77">
        <v>0</v>
      </c>
      <c r="H137" s="77">
        <v>0</v>
      </c>
      <c r="I137" s="77">
        <v>0</v>
      </c>
      <c r="J137" s="77">
        <v>30.22</v>
      </c>
      <c r="K137" s="77">
        <f t="shared" si="6"/>
        <v>30.22</v>
      </c>
      <c r="L137" s="77">
        <v>39.729999999999997</v>
      </c>
      <c r="M137" s="77">
        <f t="shared" si="7"/>
        <v>332.42</v>
      </c>
      <c r="N137" s="78">
        <f t="shared" si="8"/>
        <v>437.03</v>
      </c>
      <c r="Q137" s="82"/>
    </row>
    <row r="138" spans="1:17" s="67" customFormat="1" ht="60" x14ac:dyDescent="0.25">
      <c r="A138" s="73" t="s">
        <v>378</v>
      </c>
      <c r="B138" s="74" t="s">
        <v>379</v>
      </c>
      <c r="C138" s="75" t="s">
        <v>380</v>
      </c>
      <c r="D138" s="74" t="s">
        <v>74</v>
      </c>
      <c r="E138" s="76">
        <v>11</v>
      </c>
      <c r="F138" s="77">
        <v>0</v>
      </c>
      <c r="G138" s="77">
        <v>38.799999999999997</v>
      </c>
      <c r="H138" s="77">
        <v>3.09</v>
      </c>
      <c r="I138" s="77">
        <v>0</v>
      </c>
      <c r="J138" s="77">
        <v>0</v>
      </c>
      <c r="K138" s="77">
        <f t="shared" si="6"/>
        <v>41.89</v>
      </c>
      <c r="L138" s="77">
        <v>55.08</v>
      </c>
      <c r="M138" s="77">
        <f t="shared" si="7"/>
        <v>460.79</v>
      </c>
      <c r="N138" s="78">
        <f t="shared" si="8"/>
        <v>605.88</v>
      </c>
      <c r="Q138" s="82"/>
    </row>
    <row r="139" spans="1:17" s="67" customFormat="1" ht="30" x14ac:dyDescent="0.25">
      <c r="A139" s="73" t="s">
        <v>381</v>
      </c>
      <c r="B139" s="74" t="s">
        <v>382</v>
      </c>
      <c r="C139" s="75" t="s">
        <v>383</v>
      </c>
      <c r="D139" s="74" t="s">
        <v>74</v>
      </c>
      <c r="E139" s="76">
        <v>180</v>
      </c>
      <c r="F139" s="77">
        <v>0</v>
      </c>
      <c r="G139" s="77">
        <v>11.65</v>
      </c>
      <c r="H139" s="77">
        <v>8.56</v>
      </c>
      <c r="I139" s="77">
        <v>0</v>
      </c>
      <c r="J139" s="77">
        <v>0</v>
      </c>
      <c r="K139" s="77">
        <f t="shared" si="6"/>
        <v>20.21</v>
      </c>
      <c r="L139" s="77">
        <v>26.57</v>
      </c>
      <c r="M139" s="77">
        <f t="shared" si="7"/>
        <v>3637.8</v>
      </c>
      <c r="N139" s="78">
        <f t="shared" si="8"/>
        <v>4782.6000000000004</v>
      </c>
      <c r="Q139" s="82"/>
    </row>
    <row r="140" spans="1:17" s="67" customFormat="1" ht="90" x14ac:dyDescent="0.25">
      <c r="A140" s="73" t="s">
        <v>384</v>
      </c>
      <c r="B140" s="74" t="s">
        <v>385</v>
      </c>
      <c r="C140" s="75" t="s">
        <v>386</v>
      </c>
      <c r="D140" s="74" t="s">
        <v>71</v>
      </c>
      <c r="E140" s="76">
        <v>1</v>
      </c>
      <c r="F140" s="77">
        <v>0</v>
      </c>
      <c r="G140" s="77">
        <v>0</v>
      </c>
      <c r="H140" s="77">
        <v>0</v>
      </c>
      <c r="I140" s="77">
        <v>18869.55</v>
      </c>
      <c r="J140" s="77">
        <v>0</v>
      </c>
      <c r="K140" s="77">
        <f t="shared" si="6"/>
        <v>18869.55</v>
      </c>
      <c r="L140" s="77">
        <v>24811.57</v>
      </c>
      <c r="M140" s="77">
        <f t="shared" si="7"/>
        <v>18869.55</v>
      </c>
      <c r="N140" s="78">
        <f t="shared" si="8"/>
        <v>24811.57</v>
      </c>
      <c r="Q140" s="82"/>
    </row>
    <row r="141" spans="1:17" s="67" customFormat="1" x14ac:dyDescent="0.25">
      <c r="A141" s="9" t="s">
        <v>387</v>
      </c>
      <c r="B141" s="11" t="s">
        <v>143</v>
      </c>
      <c r="C141" s="10" t="s">
        <v>388</v>
      </c>
      <c r="D141" s="74" t="s">
        <v>144</v>
      </c>
      <c r="E141" s="76"/>
      <c r="F141" s="77"/>
      <c r="G141" s="77"/>
      <c r="H141" s="77"/>
      <c r="I141" s="77"/>
      <c r="J141" s="77"/>
      <c r="K141" s="77"/>
      <c r="L141" s="77"/>
      <c r="M141" s="77"/>
      <c r="N141" s="78"/>
      <c r="Q141" s="81"/>
    </row>
    <row r="142" spans="1:17" s="67" customFormat="1" x14ac:dyDescent="0.25">
      <c r="A142" s="9" t="s">
        <v>389</v>
      </c>
      <c r="B142" s="11" t="s">
        <v>143</v>
      </c>
      <c r="C142" s="10" t="s">
        <v>390</v>
      </c>
      <c r="D142" s="74" t="s">
        <v>144</v>
      </c>
      <c r="E142" s="76"/>
      <c r="F142" s="77"/>
      <c r="G142" s="77"/>
      <c r="H142" s="77"/>
      <c r="I142" s="77"/>
      <c r="J142" s="77"/>
      <c r="K142" s="77"/>
      <c r="L142" s="77"/>
      <c r="M142" s="77"/>
      <c r="N142" s="78"/>
      <c r="Q142" s="81"/>
    </row>
    <row r="143" spans="1:17" s="67" customFormat="1" ht="30" x14ac:dyDescent="0.25">
      <c r="A143" s="73" t="s">
        <v>391</v>
      </c>
      <c r="B143" s="74" t="s">
        <v>392</v>
      </c>
      <c r="C143" s="75" t="s">
        <v>94</v>
      </c>
      <c r="D143" s="74" t="s">
        <v>73</v>
      </c>
      <c r="E143" s="76">
        <v>24.6</v>
      </c>
      <c r="F143" s="77">
        <v>0</v>
      </c>
      <c r="G143" s="77">
        <v>1.21</v>
      </c>
      <c r="H143" s="77">
        <v>9.76</v>
      </c>
      <c r="I143" s="77">
        <v>0</v>
      </c>
      <c r="J143" s="77">
        <v>0</v>
      </c>
      <c r="K143" s="77">
        <f t="shared" si="6"/>
        <v>10.969999999999999</v>
      </c>
      <c r="L143" s="77">
        <v>14.42</v>
      </c>
      <c r="M143" s="77">
        <f t="shared" si="7"/>
        <v>269.86</v>
      </c>
      <c r="N143" s="78">
        <f t="shared" si="8"/>
        <v>354.73</v>
      </c>
      <c r="Q143" s="82"/>
    </row>
    <row r="144" spans="1:17" s="67" customFormat="1" ht="30" x14ac:dyDescent="0.25">
      <c r="A144" s="73" t="s">
        <v>393</v>
      </c>
      <c r="B144" s="74" t="s">
        <v>394</v>
      </c>
      <c r="C144" s="75" t="s">
        <v>395</v>
      </c>
      <c r="D144" s="74" t="s">
        <v>73</v>
      </c>
      <c r="E144" s="76">
        <v>3.6</v>
      </c>
      <c r="F144" s="77">
        <v>0</v>
      </c>
      <c r="G144" s="77">
        <v>22.01</v>
      </c>
      <c r="H144" s="77">
        <v>2.71</v>
      </c>
      <c r="I144" s="77">
        <v>0</v>
      </c>
      <c r="J144" s="77">
        <v>2.73</v>
      </c>
      <c r="K144" s="77">
        <f t="shared" si="6"/>
        <v>27.450000000000003</v>
      </c>
      <c r="L144" s="77">
        <v>36.090000000000003</v>
      </c>
      <c r="M144" s="77">
        <f t="shared" si="7"/>
        <v>98.82</v>
      </c>
      <c r="N144" s="78">
        <f t="shared" si="8"/>
        <v>129.91999999999999</v>
      </c>
      <c r="Q144" s="82"/>
    </row>
    <row r="145" spans="1:17" s="67" customFormat="1" ht="45" x14ac:dyDescent="0.25">
      <c r="A145" s="73" t="s">
        <v>396</v>
      </c>
      <c r="B145" s="74" t="s">
        <v>397</v>
      </c>
      <c r="C145" s="75" t="s">
        <v>398</v>
      </c>
      <c r="D145" s="74" t="s">
        <v>73</v>
      </c>
      <c r="E145" s="76">
        <v>24.6</v>
      </c>
      <c r="F145" s="77">
        <v>0</v>
      </c>
      <c r="G145" s="77">
        <v>17.3</v>
      </c>
      <c r="H145" s="77">
        <v>7.02</v>
      </c>
      <c r="I145" s="77">
        <v>0</v>
      </c>
      <c r="J145" s="77">
        <v>0</v>
      </c>
      <c r="K145" s="77">
        <f t="shared" si="6"/>
        <v>24.32</v>
      </c>
      <c r="L145" s="77">
        <v>31.97</v>
      </c>
      <c r="M145" s="77">
        <f t="shared" si="7"/>
        <v>598.27</v>
      </c>
      <c r="N145" s="78">
        <f t="shared" si="8"/>
        <v>786.46</v>
      </c>
      <c r="Q145" s="82"/>
    </row>
    <row r="146" spans="1:17" s="67" customFormat="1" ht="45" x14ac:dyDescent="0.25">
      <c r="A146" s="73" t="s">
        <v>399</v>
      </c>
      <c r="B146" s="74" t="s">
        <v>400</v>
      </c>
      <c r="C146" s="75" t="s">
        <v>401</v>
      </c>
      <c r="D146" s="74" t="s">
        <v>73</v>
      </c>
      <c r="E146" s="76">
        <v>24.6</v>
      </c>
      <c r="F146" s="77">
        <v>0</v>
      </c>
      <c r="G146" s="77">
        <v>33.92</v>
      </c>
      <c r="H146" s="77">
        <v>14.05</v>
      </c>
      <c r="I146" s="77">
        <v>0</v>
      </c>
      <c r="J146" s="77">
        <v>0</v>
      </c>
      <c r="K146" s="77">
        <f t="shared" si="6"/>
        <v>47.97</v>
      </c>
      <c r="L146" s="77">
        <v>63.07</v>
      </c>
      <c r="M146" s="77">
        <f t="shared" si="7"/>
        <v>1180.06</v>
      </c>
      <c r="N146" s="78">
        <f t="shared" si="8"/>
        <v>1551.52</v>
      </c>
      <c r="Q146" s="82"/>
    </row>
    <row r="147" spans="1:17" s="67" customFormat="1" x14ac:dyDescent="0.25">
      <c r="A147" s="9" t="s">
        <v>402</v>
      </c>
      <c r="B147" s="11" t="s">
        <v>143</v>
      </c>
      <c r="C147" s="10" t="s">
        <v>121</v>
      </c>
      <c r="D147" s="74" t="s">
        <v>144</v>
      </c>
      <c r="E147" s="76"/>
      <c r="F147" s="77"/>
      <c r="G147" s="77"/>
      <c r="H147" s="77"/>
      <c r="I147" s="77"/>
      <c r="J147" s="77"/>
      <c r="K147" s="77"/>
      <c r="L147" s="77"/>
      <c r="M147" s="77"/>
      <c r="N147" s="78"/>
      <c r="Q147" s="81"/>
    </row>
    <row r="148" spans="1:17" s="67" customFormat="1" x14ac:dyDescent="0.25">
      <c r="A148" s="9" t="s">
        <v>403</v>
      </c>
      <c r="B148" s="11" t="s">
        <v>143</v>
      </c>
      <c r="C148" s="10" t="s">
        <v>122</v>
      </c>
      <c r="D148" s="74" t="s">
        <v>144</v>
      </c>
      <c r="E148" s="76"/>
      <c r="F148" s="77"/>
      <c r="G148" s="77"/>
      <c r="H148" s="77"/>
      <c r="I148" s="77"/>
      <c r="J148" s="77"/>
      <c r="K148" s="77"/>
      <c r="L148" s="77"/>
      <c r="M148" s="77"/>
      <c r="N148" s="78"/>
      <c r="Q148" s="81"/>
    </row>
    <row r="149" spans="1:17" s="67" customFormat="1" x14ac:dyDescent="0.25">
      <c r="A149" s="73" t="s">
        <v>404</v>
      </c>
      <c r="B149" s="74" t="s">
        <v>405</v>
      </c>
      <c r="C149" s="75" t="s">
        <v>81</v>
      </c>
      <c r="D149" s="74" t="s">
        <v>73</v>
      </c>
      <c r="E149" s="76">
        <v>453</v>
      </c>
      <c r="F149" s="77">
        <v>0</v>
      </c>
      <c r="G149" s="77">
        <v>0</v>
      </c>
      <c r="H149" s="77">
        <v>3.76</v>
      </c>
      <c r="I149" s="77">
        <v>0</v>
      </c>
      <c r="J149" s="77">
        <v>2.06</v>
      </c>
      <c r="K149" s="77">
        <f t="shared" si="6"/>
        <v>5.82</v>
      </c>
      <c r="L149" s="77">
        <v>7.65</v>
      </c>
      <c r="M149" s="77">
        <f t="shared" si="7"/>
        <v>2636.46</v>
      </c>
      <c r="N149" s="78">
        <f t="shared" si="8"/>
        <v>3465.45</v>
      </c>
      <c r="Q149" s="82"/>
    </row>
    <row r="150" spans="1:17" s="67" customFormat="1" x14ac:dyDescent="0.25">
      <c r="A150" s="9"/>
      <c r="B150" s="11"/>
      <c r="C150" s="10"/>
      <c r="D150" s="11"/>
      <c r="E150" s="12"/>
      <c r="F150" s="13"/>
      <c r="G150" s="13"/>
      <c r="H150" s="13"/>
      <c r="I150" s="13"/>
      <c r="J150" s="13"/>
      <c r="K150" s="13"/>
      <c r="L150" s="14"/>
      <c r="M150" s="13"/>
      <c r="N150" s="15"/>
    </row>
    <row r="151" spans="1:17" x14ac:dyDescent="0.25">
      <c r="A151" s="44"/>
      <c r="B151" s="46"/>
      <c r="C151" s="45" t="s">
        <v>57</v>
      </c>
      <c r="D151" s="46"/>
      <c r="E151" s="47"/>
      <c r="F151" s="48"/>
      <c r="G151" s="48"/>
      <c r="H151" s="48"/>
      <c r="I151" s="48"/>
      <c r="J151" s="48"/>
      <c r="K151" s="48"/>
      <c r="L151" s="49"/>
      <c r="M151" s="48">
        <f>SUM(M33:M149)</f>
        <v>207600.83000000005</v>
      </c>
      <c r="N151" s="50">
        <f>SUM(N33:N149)</f>
        <v>272939.70999999996</v>
      </c>
    </row>
    <row r="152" spans="1:17" x14ac:dyDescent="0.25">
      <c r="A152" s="9"/>
      <c r="B152" s="11"/>
      <c r="C152" s="10"/>
      <c r="D152" s="11"/>
      <c r="E152" s="12"/>
      <c r="F152" s="13"/>
      <c r="G152" s="13"/>
      <c r="H152" s="13"/>
      <c r="I152" s="13"/>
      <c r="J152" s="13"/>
      <c r="K152" s="13"/>
      <c r="L152" s="14"/>
      <c r="M152" s="13"/>
      <c r="N152" s="15"/>
    </row>
    <row r="153" spans="1:17" x14ac:dyDescent="0.25">
      <c r="A153" s="51" t="s">
        <v>406</v>
      </c>
      <c r="B153" s="53" t="s">
        <v>143</v>
      </c>
      <c r="C153" s="52" t="s">
        <v>503</v>
      </c>
      <c r="D153" s="53" t="s">
        <v>144</v>
      </c>
      <c r="E153" s="54"/>
      <c r="F153" s="55"/>
      <c r="G153" s="55"/>
      <c r="H153" s="55"/>
      <c r="I153" s="55"/>
      <c r="J153" s="55"/>
      <c r="K153" s="55"/>
      <c r="L153" s="56"/>
      <c r="M153" s="55"/>
      <c r="N153" s="57"/>
    </row>
    <row r="154" spans="1:17" x14ac:dyDescent="0.25">
      <c r="A154" s="9" t="s">
        <v>407</v>
      </c>
      <c r="B154" s="11" t="s">
        <v>143</v>
      </c>
      <c r="C154" s="10" t="s">
        <v>123</v>
      </c>
      <c r="D154" s="74" t="s">
        <v>144</v>
      </c>
      <c r="E154" s="76"/>
      <c r="F154" s="77"/>
      <c r="G154" s="77"/>
      <c r="H154" s="77"/>
      <c r="I154" s="77"/>
      <c r="J154" s="77"/>
      <c r="K154" s="77"/>
      <c r="L154" s="77"/>
      <c r="M154" s="77"/>
      <c r="N154" s="78"/>
    </row>
    <row r="155" spans="1:17" x14ac:dyDescent="0.25">
      <c r="A155" s="9" t="s">
        <v>408</v>
      </c>
      <c r="B155" s="11" t="s">
        <v>143</v>
      </c>
      <c r="C155" s="10" t="s">
        <v>124</v>
      </c>
      <c r="D155" s="74" t="s">
        <v>144</v>
      </c>
      <c r="E155" s="76"/>
      <c r="F155" s="77"/>
      <c r="G155" s="77"/>
      <c r="H155" s="77"/>
      <c r="I155" s="77"/>
      <c r="J155" s="77"/>
      <c r="K155" s="77"/>
      <c r="L155" s="77"/>
      <c r="M155" s="77"/>
      <c r="N155" s="78"/>
    </row>
    <row r="156" spans="1:17" ht="45" x14ac:dyDescent="0.25">
      <c r="A156" s="73" t="s">
        <v>409</v>
      </c>
      <c r="B156" s="74" t="s">
        <v>148</v>
      </c>
      <c r="C156" s="75" t="s">
        <v>85</v>
      </c>
      <c r="D156" s="74" t="s">
        <v>73</v>
      </c>
      <c r="E156" s="76">
        <v>179</v>
      </c>
      <c r="F156" s="77">
        <v>0</v>
      </c>
      <c r="G156" s="77">
        <v>0</v>
      </c>
      <c r="H156" s="77">
        <v>3.72</v>
      </c>
      <c r="I156" s="77">
        <v>0</v>
      </c>
      <c r="J156" s="77">
        <v>0</v>
      </c>
      <c r="K156" s="77">
        <f t="shared" ref="K156" si="9">SUM(F156:J156)</f>
        <v>3.72</v>
      </c>
      <c r="L156" s="77">
        <v>4.8899999999999997</v>
      </c>
      <c r="M156" s="77">
        <f>TRUNC((E156*K156),2)</f>
        <v>665.88</v>
      </c>
      <c r="N156" s="78">
        <f t="shared" ref="N156" si="10">TRUNC((E156*L156),2)</f>
        <v>875.31</v>
      </c>
      <c r="Q156" s="84"/>
    </row>
    <row r="157" spans="1:17" x14ac:dyDescent="0.25">
      <c r="A157" s="9" t="s">
        <v>410</v>
      </c>
      <c r="B157" s="11" t="s">
        <v>143</v>
      </c>
      <c r="C157" s="10" t="s">
        <v>125</v>
      </c>
      <c r="D157" s="74" t="s">
        <v>144</v>
      </c>
      <c r="E157" s="76"/>
      <c r="F157" s="77"/>
      <c r="G157" s="77"/>
      <c r="H157" s="77"/>
      <c r="I157" s="77"/>
      <c r="J157" s="77"/>
      <c r="K157" s="77"/>
      <c r="L157" s="77"/>
      <c r="M157" s="77"/>
      <c r="N157" s="78"/>
      <c r="Q157" s="83"/>
    </row>
    <row r="158" spans="1:17" ht="30" x14ac:dyDescent="0.25">
      <c r="A158" s="73" t="s">
        <v>411</v>
      </c>
      <c r="B158" s="74" t="s">
        <v>151</v>
      </c>
      <c r="C158" s="75" t="s">
        <v>92</v>
      </c>
      <c r="D158" s="74" t="s">
        <v>74</v>
      </c>
      <c r="E158" s="76">
        <v>68.8</v>
      </c>
      <c r="F158" s="77">
        <v>0</v>
      </c>
      <c r="G158" s="77">
        <v>0</v>
      </c>
      <c r="H158" s="77">
        <v>3.35</v>
      </c>
      <c r="I158" s="77">
        <v>0</v>
      </c>
      <c r="J158" s="77">
        <v>0</v>
      </c>
      <c r="K158" s="77">
        <f t="shared" ref="K158:K219" si="11">SUM(F158:J158)</f>
        <v>3.35</v>
      </c>
      <c r="L158" s="77">
        <v>4.4000000000000004</v>
      </c>
      <c r="M158" s="77">
        <f t="shared" ref="M158:M219" si="12">TRUNC((E158*K158),2)</f>
        <v>230.48</v>
      </c>
      <c r="N158" s="78">
        <f t="shared" ref="N158:N219" si="13">TRUNC((E158*L158),2)</f>
        <v>302.72000000000003</v>
      </c>
      <c r="Q158" s="84"/>
    </row>
    <row r="159" spans="1:17" x14ac:dyDescent="0.25">
      <c r="A159" s="73" t="s">
        <v>412</v>
      </c>
      <c r="B159" s="74" t="s">
        <v>153</v>
      </c>
      <c r="C159" s="75" t="s">
        <v>104</v>
      </c>
      <c r="D159" s="74" t="s">
        <v>73</v>
      </c>
      <c r="E159" s="76">
        <v>19</v>
      </c>
      <c r="F159" s="77">
        <v>0</v>
      </c>
      <c r="G159" s="77">
        <v>0</v>
      </c>
      <c r="H159" s="77">
        <v>5.7</v>
      </c>
      <c r="I159" s="77">
        <v>0</v>
      </c>
      <c r="J159" s="77">
        <v>0</v>
      </c>
      <c r="K159" s="77">
        <f t="shared" si="11"/>
        <v>5.7</v>
      </c>
      <c r="L159" s="77">
        <v>7.49</v>
      </c>
      <c r="M159" s="77">
        <f t="shared" si="12"/>
        <v>108.3</v>
      </c>
      <c r="N159" s="78">
        <f t="shared" si="13"/>
        <v>142.31</v>
      </c>
      <c r="Q159" s="84"/>
    </row>
    <row r="160" spans="1:17" x14ac:dyDescent="0.25">
      <c r="A160" s="9" t="s">
        <v>413</v>
      </c>
      <c r="B160" s="11" t="s">
        <v>143</v>
      </c>
      <c r="C160" s="10" t="s">
        <v>158</v>
      </c>
      <c r="D160" s="74" t="s">
        <v>144</v>
      </c>
      <c r="E160" s="76"/>
      <c r="F160" s="77"/>
      <c r="G160" s="77"/>
      <c r="H160" s="77"/>
      <c r="I160" s="77"/>
      <c r="J160" s="77"/>
      <c r="K160" s="77"/>
      <c r="L160" s="77"/>
      <c r="M160" s="77"/>
      <c r="N160" s="78"/>
      <c r="Q160" s="83"/>
    </row>
    <row r="161" spans="1:17" ht="30" x14ac:dyDescent="0.25">
      <c r="A161" s="73" t="s">
        <v>414</v>
      </c>
      <c r="B161" s="74" t="s">
        <v>160</v>
      </c>
      <c r="C161" s="75" t="s">
        <v>90</v>
      </c>
      <c r="D161" s="74" t="s">
        <v>71</v>
      </c>
      <c r="E161" s="76">
        <v>1</v>
      </c>
      <c r="F161" s="77">
        <v>0</v>
      </c>
      <c r="G161" s="77">
        <v>0</v>
      </c>
      <c r="H161" s="77">
        <v>122.58</v>
      </c>
      <c r="I161" s="77">
        <v>0</v>
      </c>
      <c r="J161" s="77">
        <v>25.75</v>
      </c>
      <c r="K161" s="77">
        <f t="shared" si="11"/>
        <v>148.32999999999998</v>
      </c>
      <c r="L161" s="77">
        <v>195.03</v>
      </c>
      <c r="M161" s="77">
        <f t="shared" si="12"/>
        <v>148.33000000000001</v>
      </c>
      <c r="N161" s="78">
        <f t="shared" si="13"/>
        <v>195.03</v>
      </c>
      <c r="Q161" s="84"/>
    </row>
    <row r="162" spans="1:17" ht="19.149999999999999" customHeight="1" x14ac:dyDescent="0.25">
      <c r="A162" s="9" t="s">
        <v>415</v>
      </c>
      <c r="B162" s="11" t="s">
        <v>143</v>
      </c>
      <c r="C162" s="10" t="s">
        <v>162</v>
      </c>
      <c r="D162" s="74" t="s">
        <v>144</v>
      </c>
      <c r="E162" s="76"/>
      <c r="F162" s="77"/>
      <c r="G162" s="77"/>
      <c r="H162" s="77"/>
      <c r="I162" s="77"/>
      <c r="J162" s="77"/>
      <c r="K162" s="77"/>
      <c r="L162" s="77"/>
      <c r="M162" s="77"/>
      <c r="N162" s="78"/>
      <c r="Q162" s="83"/>
    </row>
    <row r="163" spans="1:17" ht="42.6" customHeight="1" x14ac:dyDescent="0.25">
      <c r="A163" s="73" t="s">
        <v>416</v>
      </c>
      <c r="B163" s="74" t="s">
        <v>164</v>
      </c>
      <c r="C163" s="75" t="s">
        <v>165</v>
      </c>
      <c r="D163" s="74" t="s">
        <v>73</v>
      </c>
      <c r="E163" s="76">
        <v>24.33</v>
      </c>
      <c r="F163" s="77">
        <v>0</v>
      </c>
      <c r="G163" s="77">
        <v>0</v>
      </c>
      <c r="H163" s="77">
        <v>16.25</v>
      </c>
      <c r="I163" s="77">
        <v>0</v>
      </c>
      <c r="J163" s="77">
        <v>0</v>
      </c>
      <c r="K163" s="77">
        <f t="shared" si="11"/>
        <v>16.25</v>
      </c>
      <c r="L163" s="77">
        <v>21.36</v>
      </c>
      <c r="M163" s="77">
        <f t="shared" si="12"/>
        <v>395.36</v>
      </c>
      <c r="N163" s="78">
        <f t="shared" si="13"/>
        <v>519.67999999999995</v>
      </c>
      <c r="Q163" s="84"/>
    </row>
    <row r="164" spans="1:17" ht="14.45" customHeight="1" x14ac:dyDescent="0.25">
      <c r="A164" s="9" t="s">
        <v>417</v>
      </c>
      <c r="B164" s="11" t="s">
        <v>143</v>
      </c>
      <c r="C164" s="10" t="s">
        <v>418</v>
      </c>
      <c r="D164" s="74" t="s">
        <v>144</v>
      </c>
      <c r="E164" s="76"/>
      <c r="F164" s="77"/>
      <c r="G164" s="77"/>
      <c r="H164" s="77"/>
      <c r="I164" s="77"/>
      <c r="J164" s="77"/>
      <c r="K164" s="77"/>
      <c r="L164" s="77"/>
      <c r="M164" s="77"/>
      <c r="N164" s="78"/>
      <c r="Q164" s="83"/>
    </row>
    <row r="165" spans="1:17" ht="37.9" customHeight="1" x14ac:dyDescent="0.25">
      <c r="A165" s="73" t="s">
        <v>419</v>
      </c>
      <c r="B165" s="74" t="s">
        <v>169</v>
      </c>
      <c r="C165" s="75" t="s">
        <v>93</v>
      </c>
      <c r="D165" s="74" t="s">
        <v>73</v>
      </c>
      <c r="E165" s="76">
        <v>19</v>
      </c>
      <c r="F165" s="77">
        <v>0</v>
      </c>
      <c r="G165" s="77">
        <v>0</v>
      </c>
      <c r="H165" s="77">
        <v>3.57</v>
      </c>
      <c r="I165" s="77">
        <v>0</v>
      </c>
      <c r="J165" s="77">
        <v>0</v>
      </c>
      <c r="K165" s="77">
        <f t="shared" si="11"/>
        <v>3.57</v>
      </c>
      <c r="L165" s="77">
        <v>4.6900000000000004</v>
      </c>
      <c r="M165" s="77">
        <f t="shared" si="12"/>
        <v>67.83</v>
      </c>
      <c r="N165" s="78">
        <f t="shared" si="13"/>
        <v>89.11</v>
      </c>
      <c r="Q165" s="84"/>
    </row>
    <row r="166" spans="1:17" ht="23.45" customHeight="1" x14ac:dyDescent="0.25">
      <c r="A166" s="9" t="s">
        <v>420</v>
      </c>
      <c r="B166" s="11" t="s">
        <v>143</v>
      </c>
      <c r="C166" s="10" t="s">
        <v>421</v>
      </c>
      <c r="D166" s="74" t="s">
        <v>144</v>
      </c>
      <c r="E166" s="76"/>
      <c r="F166" s="77"/>
      <c r="G166" s="77"/>
      <c r="H166" s="77"/>
      <c r="I166" s="77"/>
      <c r="J166" s="77"/>
      <c r="K166" s="77"/>
      <c r="L166" s="77"/>
      <c r="M166" s="77"/>
      <c r="N166" s="78"/>
      <c r="Q166" s="83"/>
    </row>
    <row r="167" spans="1:17" ht="30" x14ac:dyDescent="0.25">
      <c r="A167" s="73" t="s">
        <v>422</v>
      </c>
      <c r="B167" s="74" t="s">
        <v>172</v>
      </c>
      <c r="C167" s="75" t="s">
        <v>96</v>
      </c>
      <c r="D167" s="74" t="s">
        <v>74</v>
      </c>
      <c r="E167" s="76">
        <v>100</v>
      </c>
      <c r="F167" s="77">
        <v>0</v>
      </c>
      <c r="G167" s="77">
        <v>0</v>
      </c>
      <c r="H167" s="77">
        <v>0.77</v>
      </c>
      <c r="I167" s="77">
        <v>0</v>
      </c>
      <c r="J167" s="77">
        <v>0</v>
      </c>
      <c r="K167" s="77">
        <f t="shared" si="11"/>
        <v>0.77</v>
      </c>
      <c r="L167" s="77">
        <v>1.01</v>
      </c>
      <c r="M167" s="77">
        <f t="shared" si="12"/>
        <v>77</v>
      </c>
      <c r="N167" s="78">
        <f t="shared" si="13"/>
        <v>101</v>
      </c>
      <c r="Q167" s="84"/>
    </row>
    <row r="168" spans="1:17" ht="30" x14ac:dyDescent="0.25">
      <c r="A168" s="73" t="s">
        <v>423</v>
      </c>
      <c r="B168" s="74" t="s">
        <v>174</v>
      </c>
      <c r="C168" s="75" t="s">
        <v>175</v>
      </c>
      <c r="D168" s="74" t="s">
        <v>71</v>
      </c>
      <c r="E168" s="76">
        <v>1</v>
      </c>
      <c r="F168" s="77">
        <v>0</v>
      </c>
      <c r="G168" s="77">
        <v>0</v>
      </c>
      <c r="H168" s="77">
        <v>1.49</v>
      </c>
      <c r="I168" s="77">
        <v>0</v>
      </c>
      <c r="J168" s="77">
        <v>0</v>
      </c>
      <c r="K168" s="77">
        <f t="shared" si="11"/>
        <v>1.49</v>
      </c>
      <c r="L168" s="77">
        <v>1.95</v>
      </c>
      <c r="M168" s="77">
        <f t="shared" si="12"/>
        <v>1.49</v>
      </c>
      <c r="N168" s="78">
        <f t="shared" si="13"/>
        <v>1.95</v>
      </c>
      <c r="Q168" s="84"/>
    </row>
    <row r="169" spans="1:17" ht="30" x14ac:dyDescent="0.25">
      <c r="A169" s="73" t="s">
        <v>424</v>
      </c>
      <c r="B169" s="74" t="s">
        <v>177</v>
      </c>
      <c r="C169" s="75" t="s">
        <v>178</v>
      </c>
      <c r="D169" s="74" t="s">
        <v>74</v>
      </c>
      <c r="E169" s="76">
        <v>50</v>
      </c>
      <c r="F169" s="77">
        <v>0</v>
      </c>
      <c r="G169" s="77">
        <v>0</v>
      </c>
      <c r="H169" s="77">
        <v>1.23</v>
      </c>
      <c r="I169" s="77">
        <v>0</v>
      </c>
      <c r="J169" s="77">
        <v>0</v>
      </c>
      <c r="K169" s="77">
        <f t="shared" si="11"/>
        <v>1.23</v>
      </c>
      <c r="L169" s="77">
        <v>1.61</v>
      </c>
      <c r="M169" s="77">
        <f t="shared" si="12"/>
        <v>61.5</v>
      </c>
      <c r="N169" s="78">
        <f t="shared" si="13"/>
        <v>80.5</v>
      </c>
      <c r="Q169" s="84"/>
    </row>
    <row r="170" spans="1:17" x14ac:dyDescent="0.25">
      <c r="A170" s="9" t="s">
        <v>425</v>
      </c>
      <c r="B170" s="11" t="s">
        <v>143</v>
      </c>
      <c r="C170" s="10" t="s">
        <v>126</v>
      </c>
      <c r="D170" s="74" t="s">
        <v>144</v>
      </c>
      <c r="E170" s="76"/>
      <c r="F170" s="77"/>
      <c r="G170" s="77"/>
      <c r="H170" s="77"/>
      <c r="I170" s="77"/>
      <c r="J170" s="77"/>
      <c r="K170" s="77"/>
      <c r="L170" s="77"/>
      <c r="M170" s="77"/>
      <c r="N170" s="78"/>
      <c r="Q170" s="83"/>
    </row>
    <row r="171" spans="1:17" ht="45" x14ac:dyDescent="0.25">
      <c r="A171" s="73" t="s">
        <v>426</v>
      </c>
      <c r="B171" s="74" t="s">
        <v>184</v>
      </c>
      <c r="C171" s="75" t="s">
        <v>185</v>
      </c>
      <c r="D171" s="74" t="s">
        <v>74</v>
      </c>
      <c r="E171" s="76">
        <v>10</v>
      </c>
      <c r="F171" s="77">
        <v>0</v>
      </c>
      <c r="G171" s="77">
        <v>0</v>
      </c>
      <c r="H171" s="77">
        <v>0.53</v>
      </c>
      <c r="I171" s="77">
        <v>0</v>
      </c>
      <c r="J171" s="77">
        <v>0</v>
      </c>
      <c r="K171" s="77">
        <f t="shared" si="11"/>
        <v>0.53</v>
      </c>
      <c r="L171" s="77">
        <v>0.69</v>
      </c>
      <c r="M171" s="77">
        <f t="shared" si="12"/>
        <v>5.3</v>
      </c>
      <c r="N171" s="78">
        <f t="shared" si="13"/>
        <v>6.9</v>
      </c>
      <c r="Q171" s="84"/>
    </row>
    <row r="172" spans="1:17" x14ac:dyDescent="0.25">
      <c r="A172" s="73" t="s">
        <v>427</v>
      </c>
      <c r="B172" s="74" t="s">
        <v>181</v>
      </c>
      <c r="C172" s="75" t="s">
        <v>182</v>
      </c>
      <c r="D172" s="74" t="s">
        <v>71</v>
      </c>
      <c r="E172" s="76">
        <v>6</v>
      </c>
      <c r="F172" s="77">
        <v>0</v>
      </c>
      <c r="G172" s="77">
        <v>0</v>
      </c>
      <c r="H172" s="77">
        <v>27.25</v>
      </c>
      <c r="I172" s="77">
        <v>0</v>
      </c>
      <c r="J172" s="77">
        <v>0</v>
      </c>
      <c r="K172" s="77">
        <f t="shared" si="11"/>
        <v>27.25</v>
      </c>
      <c r="L172" s="77">
        <v>35.83</v>
      </c>
      <c r="M172" s="77">
        <f t="shared" si="12"/>
        <v>163.5</v>
      </c>
      <c r="N172" s="78">
        <f t="shared" si="13"/>
        <v>214.98</v>
      </c>
      <c r="Q172" s="84"/>
    </row>
    <row r="173" spans="1:17" x14ac:dyDescent="0.25">
      <c r="A173" s="9" t="s">
        <v>428</v>
      </c>
      <c r="B173" s="11" t="s">
        <v>143</v>
      </c>
      <c r="C173" s="10" t="s">
        <v>127</v>
      </c>
      <c r="D173" s="74" t="s">
        <v>144</v>
      </c>
      <c r="E173" s="76"/>
      <c r="F173" s="77"/>
      <c r="G173" s="77"/>
      <c r="H173" s="77"/>
      <c r="I173" s="77"/>
      <c r="J173" s="77"/>
      <c r="K173" s="77"/>
      <c r="L173" s="77"/>
      <c r="M173" s="77"/>
      <c r="N173" s="78"/>
      <c r="Q173" s="83"/>
    </row>
    <row r="174" spans="1:17" x14ac:dyDescent="0.25">
      <c r="A174" s="9" t="s">
        <v>429</v>
      </c>
      <c r="B174" s="11" t="s">
        <v>143</v>
      </c>
      <c r="C174" s="10" t="s">
        <v>128</v>
      </c>
      <c r="D174" s="74" t="s">
        <v>144</v>
      </c>
      <c r="E174" s="76"/>
      <c r="F174" s="77"/>
      <c r="G174" s="77"/>
      <c r="H174" s="77"/>
      <c r="I174" s="77"/>
      <c r="J174" s="77"/>
      <c r="K174" s="77"/>
      <c r="L174" s="77"/>
      <c r="M174" s="77"/>
      <c r="N174" s="78"/>
      <c r="Q174" s="83"/>
    </row>
    <row r="175" spans="1:17" ht="45" x14ac:dyDescent="0.25">
      <c r="A175" s="73" t="s">
        <v>430</v>
      </c>
      <c r="B175" s="74" t="s">
        <v>202</v>
      </c>
      <c r="C175" s="75" t="s">
        <v>84</v>
      </c>
      <c r="D175" s="74" t="s">
        <v>76</v>
      </c>
      <c r="E175" s="76">
        <v>30</v>
      </c>
      <c r="F175" s="77">
        <v>0</v>
      </c>
      <c r="G175" s="77">
        <v>0</v>
      </c>
      <c r="H175" s="77">
        <v>1.08</v>
      </c>
      <c r="I175" s="77">
        <v>0</v>
      </c>
      <c r="J175" s="77">
        <v>0</v>
      </c>
      <c r="K175" s="77">
        <f t="shared" si="11"/>
        <v>1.08</v>
      </c>
      <c r="L175" s="77">
        <v>1.42</v>
      </c>
      <c r="M175" s="77">
        <f t="shared" si="12"/>
        <v>32.4</v>
      </c>
      <c r="N175" s="78">
        <f t="shared" si="13"/>
        <v>42.6</v>
      </c>
      <c r="Q175" s="84"/>
    </row>
    <row r="176" spans="1:17" ht="45" x14ac:dyDescent="0.25">
      <c r="A176" s="73" t="s">
        <v>431</v>
      </c>
      <c r="B176" s="74" t="s">
        <v>204</v>
      </c>
      <c r="C176" s="75" t="s">
        <v>88</v>
      </c>
      <c r="D176" s="74" t="s">
        <v>77</v>
      </c>
      <c r="E176" s="76">
        <v>89.5</v>
      </c>
      <c r="F176" s="77">
        <v>0</v>
      </c>
      <c r="G176" s="77">
        <v>0</v>
      </c>
      <c r="H176" s="77">
        <v>34.94</v>
      </c>
      <c r="I176" s="77">
        <v>0</v>
      </c>
      <c r="J176" s="77">
        <v>0</v>
      </c>
      <c r="K176" s="77">
        <f t="shared" si="11"/>
        <v>34.94</v>
      </c>
      <c r="L176" s="77">
        <v>45.94</v>
      </c>
      <c r="M176" s="77">
        <f t="shared" si="12"/>
        <v>3127.13</v>
      </c>
      <c r="N176" s="78">
        <f t="shared" si="13"/>
        <v>4111.63</v>
      </c>
      <c r="Q176" s="84"/>
    </row>
    <row r="177" spans="1:17" x14ac:dyDescent="0.25">
      <c r="A177" s="9" t="s">
        <v>432</v>
      </c>
      <c r="B177" s="11" t="s">
        <v>143</v>
      </c>
      <c r="C177" s="10" t="s">
        <v>129</v>
      </c>
      <c r="D177" s="74" t="s">
        <v>144</v>
      </c>
      <c r="E177" s="76"/>
      <c r="F177" s="77"/>
      <c r="G177" s="77"/>
      <c r="H177" s="77"/>
      <c r="I177" s="77"/>
      <c r="J177" s="77"/>
      <c r="K177" s="77"/>
      <c r="L177" s="77"/>
      <c r="M177" s="77"/>
      <c r="N177" s="78"/>
      <c r="Q177" s="83"/>
    </row>
    <row r="178" spans="1:17" x14ac:dyDescent="0.25">
      <c r="A178" s="9" t="s">
        <v>433</v>
      </c>
      <c r="B178" s="11" t="s">
        <v>143</v>
      </c>
      <c r="C178" s="10" t="s">
        <v>130</v>
      </c>
      <c r="D178" s="74" t="s">
        <v>144</v>
      </c>
      <c r="E178" s="76"/>
      <c r="F178" s="77"/>
      <c r="G178" s="77"/>
      <c r="H178" s="77"/>
      <c r="I178" s="77"/>
      <c r="J178" s="77"/>
      <c r="K178" s="77"/>
      <c r="L178" s="77"/>
      <c r="M178" s="77"/>
      <c r="N178" s="78"/>
      <c r="Q178" s="83"/>
    </row>
    <row r="179" spans="1:17" ht="30" x14ac:dyDescent="0.25">
      <c r="A179" s="73" t="s">
        <v>434</v>
      </c>
      <c r="B179" s="74" t="s">
        <v>208</v>
      </c>
      <c r="C179" s="75" t="s">
        <v>86</v>
      </c>
      <c r="D179" s="74" t="s">
        <v>73</v>
      </c>
      <c r="E179" s="76">
        <v>187</v>
      </c>
      <c r="F179" s="77">
        <v>0</v>
      </c>
      <c r="G179" s="77">
        <v>0</v>
      </c>
      <c r="H179" s="77">
        <v>3.76</v>
      </c>
      <c r="I179" s="77">
        <v>0</v>
      </c>
      <c r="J179" s="77">
        <v>0</v>
      </c>
      <c r="K179" s="77">
        <f t="shared" si="11"/>
        <v>3.76</v>
      </c>
      <c r="L179" s="77">
        <v>4.9400000000000004</v>
      </c>
      <c r="M179" s="77">
        <f t="shared" si="12"/>
        <v>703.12</v>
      </c>
      <c r="N179" s="78">
        <f t="shared" si="13"/>
        <v>923.78</v>
      </c>
      <c r="Q179" s="84"/>
    </row>
    <row r="180" spans="1:17" ht="30" x14ac:dyDescent="0.25">
      <c r="A180" s="73" t="s">
        <v>435</v>
      </c>
      <c r="B180" s="74" t="s">
        <v>210</v>
      </c>
      <c r="C180" s="75" t="s">
        <v>91</v>
      </c>
      <c r="D180" s="74" t="s">
        <v>73</v>
      </c>
      <c r="E180" s="76">
        <v>80</v>
      </c>
      <c r="F180" s="77">
        <v>0</v>
      </c>
      <c r="G180" s="77">
        <v>0</v>
      </c>
      <c r="H180" s="77">
        <v>2.02</v>
      </c>
      <c r="I180" s="77">
        <v>0</v>
      </c>
      <c r="J180" s="77">
        <v>0.04</v>
      </c>
      <c r="K180" s="77">
        <f t="shared" si="11"/>
        <v>2.06</v>
      </c>
      <c r="L180" s="77">
        <v>2.7</v>
      </c>
      <c r="M180" s="77">
        <f t="shared" si="12"/>
        <v>164.8</v>
      </c>
      <c r="N180" s="78">
        <f t="shared" si="13"/>
        <v>216</v>
      </c>
      <c r="Q180" s="84"/>
    </row>
    <row r="181" spans="1:17" x14ac:dyDescent="0.25">
      <c r="A181" s="73" t="s">
        <v>436</v>
      </c>
      <c r="B181" s="74" t="s">
        <v>212</v>
      </c>
      <c r="C181" s="75" t="s">
        <v>437</v>
      </c>
      <c r="D181" s="74" t="s">
        <v>73</v>
      </c>
      <c r="E181" s="76">
        <v>24.33</v>
      </c>
      <c r="F181" s="77">
        <v>0</v>
      </c>
      <c r="G181" s="77">
        <v>0.67</v>
      </c>
      <c r="H181" s="77">
        <v>1.43</v>
      </c>
      <c r="I181" s="77">
        <v>0</v>
      </c>
      <c r="J181" s="77">
        <v>0</v>
      </c>
      <c r="K181" s="77">
        <f t="shared" si="11"/>
        <v>2.1</v>
      </c>
      <c r="L181" s="77">
        <v>2.76</v>
      </c>
      <c r="M181" s="77">
        <f t="shared" si="12"/>
        <v>51.09</v>
      </c>
      <c r="N181" s="78">
        <f t="shared" si="13"/>
        <v>67.150000000000006</v>
      </c>
      <c r="Q181" s="84"/>
    </row>
    <row r="182" spans="1:17" x14ac:dyDescent="0.25">
      <c r="A182" s="9" t="s">
        <v>438</v>
      </c>
      <c r="B182" s="11" t="s">
        <v>143</v>
      </c>
      <c r="C182" s="10" t="s">
        <v>439</v>
      </c>
      <c r="D182" s="74" t="s">
        <v>144</v>
      </c>
      <c r="E182" s="76"/>
      <c r="F182" s="77"/>
      <c r="G182" s="77"/>
      <c r="H182" s="77"/>
      <c r="I182" s="77"/>
      <c r="J182" s="77"/>
      <c r="K182" s="77"/>
      <c r="L182" s="77"/>
      <c r="M182" s="77"/>
      <c r="N182" s="78"/>
      <c r="Q182" s="83"/>
    </row>
    <row r="183" spans="1:17" x14ac:dyDescent="0.25">
      <c r="A183" s="9" t="s">
        <v>440</v>
      </c>
      <c r="B183" s="11" t="s">
        <v>143</v>
      </c>
      <c r="C183" s="10" t="s">
        <v>131</v>
      </c>
      <c r="D183" s="74" t="s">
        <v>144</v>
      </c>
      <c r="E183" s="76"/>
      <c r="F183" s="77"/>
      <c r="G183" s="77"/>
      <c r="H183" s="77"/>
      <c r="I183" s="77"/>
      <c r="J183" s="77"/>
      <c r="K183" s="77"/>
      <c r="L183" s="77"/>
      <c r="M183" s="77"/>
      <c r="N183" s="78"/>
      <c r="Q183" s="83"/>
    </row>
    <row r="184" spans="1:17" ht="30" x14ac:dyDescent="0.25">
      <c r="A184" s="73" t="s">
        <v>441</v>
      </c>
      <c r="B184" s="74" t="s">
        <v>227</v>
      </c>
      <c r="C184" s="75" t="s">
        <v>80</v>
      </c>
      <c r="D184" s="74" t="s">
        <v>73</v>
      </c>
      <c r="E184" s="76">
        <v>19</v>
      </c>
      <c r="F184" s="77">
        <v>0</v>
      </c>
      <c r="G184" s="77">
        <v>26.39</v>
      </c>
      <c r="H184" s="77">
        <v>4.28</v>
      </c>
      <c r="I184" s="77">
        <v>0</v>
      </c>
      <c r="J184" s="77">
        <v>0</v>
      </c>
      <c r="K184" s="77">
        <f t="shared" si="11"/>
        <v>30.67</v>
      </c>
      <c r="L184" s="77">
        <v>40.32</v>
      </c>
      <c r="M184" s="77">
        <f t="shared" si="12"/>
        <v>582.73</v>
      </c>
      <c r="N184" s="78">
        <f t="shared" si="13"/>
        <v>766.08</v>
      </c>
      <c r="Q184" s="84"/>
    </row>
    <row r="185" spans="1:17" x14ac:dyDescent="0.25">
      <c r="A185" s="9" t="s">
        <v>442</v>
      </c>
      <c r="B185" s="11" t="s">
        <v>143</v>
      </c>
      <c r="C185" s="10" t="s">
        <v>132</v>
      </c>
      <c r="D185" s="74" t="s">
        <v>144</v>
      </c>
      <c r="E185" s="76"/>
      <c r="F185" s="77"/>
      <c r="G185" s="77"/>
      <c r="H185" s="77"/>
      <c r="I185" s="77"/>
      <c r="J185" s="77"/>
      <c r="K185" s="77"/>
      <c r="L185" s="77"/>
      <c r="M185" s="77"/>
      <c r="N185" s="78"/>
      <c r="Q185" s="83"/>
    </row>
    <row r="186" spans="1:17" ht="45" x14ac:dyDescent="0.25">
      <c r="A186" s="73" t="s">
        <v>443</v>
      </c>
      <c r="B186" s="74" t="s">
        <v>233</v>
      </c>
      <c r="C186" s="75" t="s">
        <v>78</v>
      </c>
      <c r="D186" s="74" t="s">
        <v>73</v>
      </c>
      <c r="E186" s="76">
        <v>28.2</v>
      </c>
      <c r="F186" s="77">
        <v>0</v>
      </c>
      <c r="G186" s="77">
        <v>78.98</v>
      </c>
      <c r="H186" s="77">
        <v>34.47</v>
      </c>
      <c r="I186" s="77">
        <v>0</v>
      </c>
      <c r="J186" s="77">
        <v>0</v>
      </c>
      <c r="K186" s="77">
        <f t="shared" si="11"/>
        <v>113.45</v>
      </c>
      <c r="L186" s="77">
        <v>149.16999999999999</v>
      </c>
      <c r="M186" s="77">
        <f t="shared" si="12"/>
        <v>3199.29</v>
      </c>
      <c r="N186" s="78">
        <f t="shared" si="13"/>
        <v>4206.59</v>
      </c>
      <c r="Q186" s="84"/>
    </row>
    <row r="187" spans="1:17" ht="30" x14ac:dyDescent="0.25">
      <c r="A187" s="73" t="s">
        <v>444</v>
      </c>
      <c r="B187" s="74" t="s">
        <v>241</v>
      </c>
      <c r="C187" s="75" t="s">
        <v>242</v>
      </c>
      <c r="D187" s="74" t="s">
        <v>74</v>
      </c>
      <c r="E187" s="76">
        <v>3</v>
      </c>
      <c r="F187" s="77">
        <v>0</v>
      </c>
      <c r="G187" s="77">
        <v>10.47</v>
      </c>
      <c r="H187" s="77">
        <v>39.94</v>
      </c>
      <c r="I187" s="77">
        <v>0</v>
      </c>
      <c r="J187" s="77">
        <v>0</v>
      </c>
      <c r="K187" s="77">
        <f t="shared" si="11"/>
        <v>50.41</v>
      </c>
      <c r="L187" s="77">
        <v>66.28</v>
      </c>
      <c r="M187" s="77">
        <f t="shared" si="12"/>
        <v>151.22999999999999</v>
      </c>
      <c r="N187" s="78">
        <f t="shared" si="13"/>
        <v>198.84</v>
      </c>
      <c r="Q187" s="84"/>
    </row>
    <row r="188" spans="1:17" x14ac:dyDescent="0.25">
      <c r="A188" s="9" t="s">
        <v>445</v>
      </c>
      <c r="B188" s="11" t="s">
        <v>143</v>
      </c>
      <c r="C188" s="10" t="s">
        <v>133</v>
      </c>
      <c r="D188" s="74" t="s">
        <v>144</v>
      </c>
      <c r="E188" s="76"/>
      <c r="F188" s="77"/>
      <c r="G188" s="77"/>
      <c r="H188" s="77"/>
      <c r="I188" s="77"/>
      <c r="J188" s="77"/>
      <c r="K188" s="77"/>
      <c r="L188" s="77"/>
      <c r="M188" s="77"/>
      <c r="N188" s="78"/>
      <c r="Q188" s="83"/>
    </row>
    <row r="189" spans="1:17" ht="45" x14ac:dyDescent="0.25">
      <c r="A189" s="73" t="s">
        <v>446</v>
      </c>
      <c r="B189" s="74" t="s">
        <v>245</v>
      </c>
      <c r="C189" s="75" t="s">
        <v>79</v>
      </c>
      <c r="D189" s="74" t="s">
        <v>73</v>
      </c>
      <c r="E189" s="76">
        <v>19</v>
      </c>
      <c r="F189" s="77">
        <v>0</v>
      </c>
      <c r="G189" s="77">
        <v>2.46</v>
      </c>
      <c r="H189" s="77">
        <v>23.73</v>
      </c>
      <c r="I189" s="77">
        <v>0</v>
      </c>
      <c r="J189" s="77">
        <v>30.98</v>
      </c>
      <c r="K189" s="77">
        <f t="shared" si="11"/>
        <v>57.17</v>
      </c>
      <c r="L189" s="77">
        <v>75.17</v>
      </c>
      <c r="M189" s="77">
        <f t="shared" si="12"/>
        <v>1086.23</v>
      </c>
      <c r="N189" s="78">
        <f t="shared" si="13"/>
        <v>1428.23</v>
      </c>
      <c r="Q189" s="84"/>
    </row>
    <row r="190" spans="1:17" x14ac:dyDescent="0.25">
      <c r="A190" s="9" t="s">
        <v>447</v>
      </c>
      <c r="B190" s="11" t="s">
        <v>143</v>
      </c>
      <c r="C190" s="10" t="s">
        <v>134</v>
      </c>
      <c r="D190" s="74" t="s">
        <v>144</v>
      </c>
      <c r="E190" s="76"/>
      <c r="F190" s="77"/>
      <c r="G190" s="77"/>
      <c r="H190" s="77"/>
      <c r="I190" s="77"/>
      <c r="J190" s="77"/>
      <c r="K190" s="77"/>
      <c r="L190" s="77"/>
      <c r="M190" s="77"/>
      <c r="N190" s="78"/>
      <c r="Q190" s="83"/>
    </row>
    <row r="191" spans="1:17" x14ac:dyDescent="0.25">
      <c r="A191" s="9" t="s">
        <v>448</v>
      </c>
      <c r="B191" s="11" t="s">
        <v>143</v>
      </c>
      <c r="C191" s="10" t="s">
        <v>135</v>
      </c>
      <c r="D191" s="74" t="s">
        <v>144</v>
      </c>
      <c r="E191" s="76"/>
      <c r="F191" s="77"/>
      <c r="G191" s="77"/>
      <c r="H191" s="77"/>
      <c r="I191" s="77"/>
      <c r="J191" s="77"/>
      <c r="K191" s="77"/>
      <c r="L191" s="77"/>
      <c r="M191" s="77"/>
      <c r="N191" s="78"/>
      <c r="Q191" s="83"/>
    </row>
    <row r="192" spans="1:17" ht="30" x14ac:dyDescent="0.25">
      <c r="A192" s="73" t="s">
        <v>449</v>
      </c>
      <c r="B192" s="74" t="s">
        <v>249</v>
      </c>
      <c r="C192" s="75" t="s">
        <v>250</v>
      </c>
      <c r="D192" s="74" t="s">
        <v>71</v>
      </c>
      <c r="E192" s="76">
        <v>3</v>
      </c>
      <c r="F192" s="77">
        <v>0</v>
      </c>
      <c r="G192" s="77">
        <v>41.24</v>
      </c>
      <c r="H192" s="77">
        <v>54.22</v>
      </c>
      <c r="I192" s="77">
        <v>0</v>
      </c>
      <c r="J192" s="77">
        <v>0</v>
      </c>
      <c r="K192" s="77">
        <f t="shared" si="11"/>
        <v>95.460000000000008</v>
      </c>
      <c r="L192" s="77">
        <v>125.52</v>
      </c>
      <c r="M192" s="77">
        <f t="shared" si="12"/>
        <v>286.38</v>
      </c>
      <c r="N192" s="78">
        <f t="shared" si="13"/>
        <v>376.56</v>
      </c>
      <c r="Q192" s="84"/>
    </row>
    <row r="193" spans="1:17" x14ac:dyDescent="0.25">
      <c r="A193" s="9" t="s">
        <v>450</v>
      </c>
      <c r="B193" s="11" t="s">
        <v>143</v>
      </c>
      <c r="C193" s="10" t="s">
        <v>136</v>
      </c>
      <c r="D193" s="74" t="s">
        <v>144</v>
      </c>
      <c r="E193" s="76"/>
      <c r="F193" s="77"/>
      <c r="G193" s="77"/>
      <c r="H193" s="77"/>
      <c r="I193" s="77"/>
      <c r="J193" s="77"/>
      <c r="K193" s="77"/>
      <c r="L193" s="77"/>
      <c r="M193" s="77"/>
      <c r="N193" s="78"/>
      <c r="Q193" s="83"/>
    </row>
    <row r="194" spans="1:17" ht="30" x14ac:dyDescent="0.25">
      <c r="A194" s="73" t="s">
        <v>451</v>
      </c>
      <c r="B194" s="74" t="s">
        <v>452</v>
      </c>
      <c r="C194" s="75" t="s">
        <v>257</v>
      </c>
      <c r="D194" s="74" t="s">
        <v>73</v>
      </c>
      <c r="E194" s="76">
        <v>17.2</v>
      </c>
      <c r="F194" s="77">
        <v>0</v>
      </c>
      <c r="G194" s="77">
        <v>150.16</v>
      </c>
      <c r="H194" s="77">
        <v>33.51</v>
      </c>
      <c r="I194" s="77">
        <v>0</v>
      </c>
      <c r="J194" s="77">
        <v>2.77</v>
      </c>
      <c r="K194" s="77">
        <f t="shared" si="11"/>
        <v>186.44</v>
      </c>
      <c r="L194" s="77">
        <v>245.14</v>
      </c>
      <c r="M194" s="77">
        <f t="shared" si="12"/>
        <v>3206.76</v>
      </c>
      <c r="N194" s="78">
        <f t="shared" si="13"/>
        <v>4216.3999999999996</v>
      </c>
      <c r="Q194" s="84"/>
    </row>
    <row r="195" spans="1:17" x14ac:dyDescent="0.25">
      <c r="A195" s="9" t="s">
        <v>453</v>
      </c>
      <c r="B195" s="11" t="s">
        <v>143</v>
      </c>
      <c r="C195" s="10" t="s">
        <v>130</v>
      </c>
      <c r="D195" s="74" t="s">
        <v>144</v>
      </c>
      <c r="E195" s="76"/>
      <c r="F195" s="77"/>
      <c r="G195" s="77"/>
      <c r="H195" s="77"/>
      <c r="I195" s="77"/>
      <c r="J195" s="77"/>
      <c r="K195" s="77"/>
      <c r="L195" s="77"/>
      <c r="M195" s="77"/>
      <c r="N195" s="78"/>
      <c r="Q195" s="83"/>
    </row>
    <row r="196" spans="1:17" ht="30" x14ac:dyDescent="0.25">
      <c r="A196" s="9" t="s">
        <v>454</v>
      </c>
      <c r="B196" s="11" t="s">
        <v>143</v>
      </c>
      <c r="C196" s="10" t="s">
        <v>455</v>
      </c>
      <c r="D196" s="74" t="s">
        <v>144</v>
      </c>
      <c r="E196" s="76"/>
      <c r="F196" s="77"/>
      <c r="G196" s="77"/>
      <c r="H196" s="77"/>
      <c r="I196" s="77"/>
      <c r="J196" s="77"/>
      <c r="K196" s="77"/>
      <c r="L196" s="77"/>
      <c r="M196" s="77"/>
      <c r="N196" s="78"/>
      <c r="Q196" s="83"/>
    </row>
    <row r="197" spans="1:17" ht="25.15" customHeight="1" x14ac:dyDescent="0.25">
      <c r="A197" s="73" t="s">
        <v>456</v>
      </c>
      <c r="B197" s="74" t="s">
        <v>261</v>
      </c>
      <c r="C197" s="75" t="s">
        <v>117</v>
      </c>
      <c r="D197" s="74" t="s">
        <v>72</v>
      </c>
      <c r="E197" s="76">
        <v>53.7</v>
      </c>
      <c r="F197" s="77">
        <v>0</v>
      </c>
      <c r="G197" s="77">
        <v>0</v>
      </c>
      <c r="H197" s="77">
        <v>0</v>
      </c>
      <c r="I197" s="77">
        <v>0</v>
      </c>
      <c r="J197" s="77">
        <v>10.99</v>
      </c>
      <c r="K197" s="77">
        <f t="shared" si="11"/>
        <v>10.99</v>
      </c>
      <c r="L197" s="77">
        <v>14.45</v>
      </c>
      <c r="M197" s="77">
        <f t="shared" si="12"/>
        <v>590.16</v>
      </c>
      <c r="N197" s="78">
        <f t="shared" si="13"/>
        <v>775.96</v>
      </c>
      <c r="Q197" s="84"/>
    </row>
    <row r="198" spans="1:17" x14ac:dyDescent="0.25">
      <c r="A198" s="73" t="s">
        <v>457</v>
      </c>
      <c r="B198" s="74" t="s">
        <v>263</v>
      </c>
      <c r="C198" s="75" t="s">
        <v>87</v>
      </c>
      <c r="D198" s="74" t="s">
        <v>73</v>
      </c>
      <c r="E198" s="76">
        <v>42.96</v>
      </c>
      <c r="F198" s="77">
        <v>0</v>
      </c>
      <c r="G198" s="77">
        <v>5.6</v>
      </c>
      <c r="H198" s="77">
        <v>7.4</v>
      </c>
      <c r="I198" s="77">
        <v>0</v>
      </c>
      <c r="J198" s="77">
        <v>0</v>
      </c>
      <c r="K198" s="77">
        <f t="shared" si="11"/>
        <v>13</v>
      </c>
      <c r="L198" s="77">
        <v>17.09</v>
      </c>
      <c r="M198" s="77">
        <f t="shared" si="12"/>
        <v>558.48</v>
      </c>
      <c r="N198" s="78">
        <f t="shared" si="13"/>
        <v>734.18</v>
      </c>
      <c r="Q198" s="84"/>
    </row>
    <row r="199" spans="1:17" ht="19.899999999999999" customHeight="1" x14ac:dyDescent="0.25">
      <c r="A199" s="73" t="s">
        <v>458</v>
      </c>
      <c r="B199" s="74" t="s">
        <v>265</v>
      </c>
      <c r="C199" s="75" t="s">
        <v>95</v>
      </c>
      <c r="D199" s="74" t="s">
        <v>73</v>
      </c>
      <c r="E199" s="76">
        <v>13</v>
      </c>
      <c r="F199" s="77">
        <v>0</v>
      </c>
      <c r="G199" s="77">
        <v>7.67</v>
      </c>
      <c r="H199" s="77">
        <v>22.16</v>
      </c>
      <c r="I199" s="77">
        <v>0</v>
      </c>
      <c r="J199" s="77">
        <v>0</v>
      </c>
      <c r="K199" s="77">
        <f t="shared" si="11"/>
        <v>29.83</v>
      </c>
      <c r="L199" s="77">
        <v>39.22</v>
      </c>
      <c r="M199" s="77">
        <f t="shared" si="12"/>
        <v>387.79</v>
      </c>
      <c r="N199" s="78">
        <f t="shared" si="13"/>
        <v>509.86</v>
      </c>
      <c r="Q199" s="84"/>
    </row>
    <row r="200" spans="1:17" ht="25.15" customHeight="1" x14ac:dyDescent="0.25">
      <c r="A200" s="9" t="s">
        <v>459</v>
      </c>
      <c r="B200" s="11" t="s">
        <v>143</v>
      </c>
      <c r="C200" s="10" t="s">
        <v>460</v>
      </c>
      <c r="D200" s="74" t="s">
        <v>144</v>
      </c>
      <c r="E200" s="76"/>
      <c r="F200" s="77"/>
      <c r="G200" s="77"/>
      <c r="H200" s="77"/>
      <c r="I200" s="77"/>
      <c r="J200" s="77"/>
      <c r="K200" s="77"/>
      <c r="L200" s="77"/>
      <c r="M200" s="77"/>
      <c r="N200" s="78"/>
      <c r="Q200" s="83"/>
    </row>
    <row r="201" spans="1:17" ht="30" x14ac:dyDescent="0.25">
      <c r="A201" s="73" t="s">
        <v>461</v>
      </c>
      <c r="B201" s="74" t="s">
        <v>268</v>
      </c>
      <c r="C201" s="75" t="s">
        <v>269</v>
      </c>
      <c r="D201" s="74" t="s">
        <v>73</v>
      </c>
      <c r="E201" s="76">
        <v>179</v>
      </c>
      <c r="F201" s="77">
        <v>0</v>
      </c>
      <c r="G201" s="77">
        <v>218.65</v>
      </c>
      <c r="H201" s="77">
        <v>3.12</v>
      </c>
      <c r="I201" s="77">
        <v>0</v>
      </c>
      <c r="J201" s="77">
        <v>0.05</v>
      </c>
      <c r="K201" s="77">
        <f t="shared" si="11"/>
        <v>221.82000000000002</v>
      </c>
      <c r="L201" s="77">
        <v>291.67</v>
      </c>
      <c r="M201" s="77">
        <f t="shared" si="12"/>
        <v>39705.78</v>
      </c>
      <c r="N201" s="78">
        <f t="shared" si="13"/>
        <v>52208.93</v>
      </c>
      <c r="Q201" s="84"/>
    </row>
    <row r="202" spans="1:17" x14ac:dyDescent="0.25">
      <c r="A202" s="9" t="s">
        <v>462</v>
      </c>
      <c r="B202" s="11" t="s">
        <v>143</v>
      </c>
      <c r="C202" s="10" t="s">
        <v>276</v>
      </c>
      <c r="D202" s="74" t="s">
        <v>144</v>
      </c>
      <c r="E202" s="76"/>
      <c r="F202" s="77"/>
      <c r="G202" s="77"/>
      <c r="H202" s="77"/>
      <c r="I202" s="77"/>
      <c r="J202" s="77"/>
      <c r="K202" s="77"/>
      <c r="L202" s="77"/>
      <c r="M202" s="77"/>
      <c r="N202" s="78"/>
      <c r="Q202" s="83"/>
    </row>
    <row r="203" spans="1:17" ht="45.6" customHeight="1" x14ac:dyDescent="0.25">
      <c r="A203" s="73" t="s">
        <v>463</v>
      </c>
      <c r="B203" s="74" t="s">
        <v>278</v>
      </c>
      <c r="C203" s="75" t="s">
        <v>279</v>
      </c>
      <c r="D203" s="74" t="s">
        <v>73</v>
      </c>
      <c r="E203" s="76">
        <v>24.33</v>
      </c>
      <c r="F203" s="77">
        <v>0</v>
      </c>
      <c r="G203" s="77">
        <v>22.5</v>
      </c>
      <c r="H203" s="77">
        <v>12.01</v>
      </c>
      <c r="I203" s="77">
        <v>0</v>
      </c>
      <c r="J203" s="77">
        <v>0</v>
      </c>
      <c r="K203" s="77">
        <f t="shared" si="11"/>
        <v>34.51</v>
      </c>
      <c r="L203" s="77">
        <v>45.37</v>
      </c>
      <c r="M203" s="77">
        <f t="shared" si="12"/>
        <v>839.62</v>
      </c>
      <c r="N203" s="78">
        <f t="shared" si="13"/>
        <v>1103.8499999999999</v>
      </c>
      <c r="Q203" s="84"/>
    </row>
    <row r="204" spans="1:17" x14ac:dyDescent="0.25">
      <c r="A204" s="9" t="s">
        <v>464</v>
      </c>
      <c r="B204" s="11" t="s">
        <v>143</v>
      </c>
      <c r="C204" s="10" t="s">
        <v>137</v>
      </c>
      <c r="D204" s="74" t="s">
        <v>144</v>
      </c>
      <c r="E204" s="76"/>
      <c r="F204" s="77"/>
      <c r="G204" s="77"/>
      <c r="H204" s="77"/>
      <c r="I204" s="77"/>
      <c r="J204" s="77"/>
      <c r="K204" s="77"/>
      <c r="L204" s="77"/>
      <c r="M204" s="77"/>
      <c r="N204" s="78"/>
      <c r="Q204" s="83"/>
    </row>
    <row r="205" spans="1:17" x14ac:dyDescent="0.25">
      <c r="A205" s="9" t="s">
        <v>465</v>
      </c>
      <c r="B205" s="11" t="s">
        <v>143</v>
      </c>
      <c r="C205" s="10" t="s">
        <v>138</v>
      </c>
      <c r="D205" s="74" t="s">
        <v>144</v>
      </c>
      <c r="E205" s="76"/>
      <c r="F205" s="77"/>
      <c r="G205" s="77"/>
      <c r="H205" s="77"/>
      <c r="I205" s="77"/>
      <c r="J205" s="77"/>
      <c r="K205" s="77"/>
      <c r="L205" s="77"/>
      <c r="M205" s="77"/>
      <c r="N205" s="78"/>
      <c r="Q205" s="83"/>
    </row>
    <row r="206" spans="1:17" ht="30" x14ac:dyDescent="0.25">
      <c r="A206" s="73" t="s">
        <v>466</v>
      </c>
      <c r="B206" s="74" t="s">
        <v>287</v>
      </c>
      <c r="C206" s="75" t="s">
        <v>82</v>
      </c>
      <c r="D206" s="74" t="s">
        <v>73</v>
      </c>
      <c r="E206" s="76">
        <v>25</v>
      </c>
      <c r="F206" s="77">
        <v>0</v>
      </c>
      <c r="G206" s="77">
        <v>8.89</v>
      </c>
      <c r="H206" s="77">
        <v>7.68</v>
      </c>
      <c r="I206" s="77">
        <v>0</v>
      </c>
      <c r="J206" s="77">
        <v>0</v>
      </c>
      <c r="K206" s="77">
        <f t="shared" si="11"/>
        <v>16.57</v>
      </c>
      <c r="L206" s="77">
        <v>21.78</v>
      </c>
      <c r="M206" s="77">
        <f t="shared" si="12"/>
        <v>414.25</v>
      </c>
      <c r="N206" s="78">
        <f t="shared" si="13"/>
        <v>544.5</v>
      </c>
      <c r="Q206" s="84"/>
    </row>
    <row r="207" spans="1:17" x14ac:dyDescent="0.25">
      <c r="A207" s="9" t="s">
        <v>467</v>
      </c>
      <c r="B207" s="11" t="s">
        <v>143</v>
      </c>
      <c r="C207" s="10" t="s">
        <v>289</v>
      </c>
      <c r="D207" s="74" t="s">
        <v>144</v>
      </c>
      <c r="E207" s="76"/>
      <c r="F207" s="77"/>
      <c r="G207" s="77"/>
      <c r="H207" s="77"/>
      <c r="I207" s="77"/>
      <c r="J207" s="77"/>
      <c r="K207" s="77"/>
      <c r="L207" s="77"/>
      <c r="M207" s="77"/>
      <c r="N207" s="78"/>
      <c r="Q207" s="83"/>
    </row>
    <row r="208" spans="1:17" x14ac:dyDescent="0.25">
      <c r="A208" s="9" t="s">
        <v>468</v>
      </c>
      <c r="B208" s="11" t="s">
        <v>143</v>
      </c>
      <c r="C208" s="10" t="s">
        <v>291</v>
      </c>
      <c r="D208" s="74" t="s">
        <v>144</v>
      </c>
      <c r="E208" s="76"/>
      <c r="F208" s="77"/>
      <c r="G208" s="77"/>
      <c r="H208" s="77"/>
      <c r="I208" s="77"/>
      <c r="J208" s="77"/>
      <c r="K208" s="77"/>
      <c r="L208" s="77"/>
      <c r="M208" s="77"/>
      <c r="N208" s="78"/>
      <c r="Q208" s="83"/>
    </row>
    <row r="209" spans="1:17" ht="45" x14ac:dyDescent="0.25">
      <c r="A209" s="73" t="s">
        <v>469</v>
      </c>
      <c r="B209" s="74" t="s">
        <v>293</v>
      </c>
      <c r="C209" s="75" t="s">
        <v>294</v>
      </c>
      <c r="D209" s="74" t="s">
        <v>74</v>
      </c>
      <c r="E209" s="76">
        <v>36</v>
      </c>
      <c r="F209" s="77">
        <v>0</v>
      </c>
      <c r="G209" s="77">
        <v>3.01</v>
      </c>
      <c r="H209" s="77">
        <v>1.88</v>
      </c>
      <c r="I209" s="77">
        <v>0</v>
      </c>
      <c r="J209" s="77">
        <v>0</v>
      </c>
      <c r="K209" s="77">
        <f t="shared" si="11"/>
        <v>4.8899999999999997</v>
      </c>
      <c r="L209" s="77">
        <v>6.42</v>
      </c>
      <c r="M209" s="77">
        <f t="shared" si="12"/>
        <v>176.04</v>
      </c>
      <c r="N209" s="78">
        <f t="shared" si="13"/>
        <v>231.12</v>
      </c>
      <c r="Q209" s="84"/>
    </row>
    <row r="210" spans="1:17" ht="45" x14ac:dyDescent="0.25">
      <c r="A210" s="73" t="s">
        <v>470</v>
      </c>
      <c r="B210" s="74" t="s">
        <v>296</v>
      </c>
      <c r="C210" s="75" t="s">
        <v>297</v>
      </c>
      <c r="D210" s="74" t="s">
        <v>74</v>
      </c>
      <c r="E210" s="76">
        <v>25</v>
      </c>
      <c r="F210" s="77">
        <v>0</v>
      </c>
      <c r="G210" s="77">
        <v>4.5999999999999996</v>
      </c>
      <c r="H210" s="77">
        <v>2.5499999999999998</v>
      </c>
      <c r="I210" s="77">
        <v>0</v>
      </c>
      <c r="J210" s="77">
        <v>0</v>
      </c>
      <c r="K210" s="77">
        <f t="shared" si="11"/>
        <v>7.1499999999999995</v>
      </c>
      <c r="L210" s="77">
        <v>9.4</v>
      </c>
      <c r="M210" s="77">
        <f t="shared" si="12"/>
        <v>178.75</v>
      </c>
      <c r="N210" s="78">
        <f t="shared" si="13"/>
        <v>235</v>
      </c>
      <c r="Q210" s="84"/>
    </row>
    <row r="211" spans="1:17" ht="22.9" customHeight="1" x14ac:dyDescent="0.25">
      <c r="A211" s="73" t="s">
        <v>471</v>
      </c>
      <c r="B211" s="74" t="s">
        <v>299</v>
      </c>
      <c r="C211" s="75" t="s">
        <v>300</v>
      </c>
      <c r="D211" s="74" t="s">
        <v>74</v>
      </c>
      <c r="E211" s="76">
        <v>9</v>
      </c>
      <c r="F211" s="77">
        <v>0</v>
      </c>
      <c r="G211" s="77">
        <v>6.39</v>
      </c>
      <c r="H211" s="77">
        <v>3.39</v>
      </c>
      <c r="I211" s="77">
        <v>0</v>
      </c>
      <c r="J211" s="77">
        <v>0</v>
      </c>
      <c r="K211" s="77">
        <f t="shared" si="11"/>
        <v>9.7799999999999994</v>
      </c>
      <c r="L211" s="77">
        <v>12.85</v>
      </c>
      <c r="M211" s="77">
        <f t="shared" si="12"/>
        <v>88.02</v>
      </c>
      <c r="N211" s="78">
        <f t="shared" si="13"/>
        <v>115.65</v>
      </c>
      <c r="Q211" s="84"/>
    </row>
    <row r="212" spans="1:17" ht="23.45" customHeight="1" x14ac:dyDescent="0.25">
      <c r="A212" s="9" t="s">
        <v>472</v>
      </c>
      <c r="B212" s="11" t="s">
        <v>143</v>
      </c>
      <c r="C212" s="10" t="s">
        <v>302</v>
      </c>
      <c r="D212" s="74" t="s">
        <v>144</v>
      </c>
      <c r="E212" s="76"/>
      <c r="F212" s="77"/>
      <c r="G212" s="77"/>
      <c r="H212" s="77"/>
      <c r="I212" s="77"/>
      <c r="J212" s="77"/>
      <c r="K212" s="77"/>
      <c r="L212" s="77"/>
      <c r="M212" s="77"/>
      <c r="N212" s="78"/>
      <c r="Q212" s="83"/>
    </row>
    <row r="213" spans="1:17" ht="25.9" customHeight="1" x14ac:dyDescent="0.25">
      <c r="A213" s="73" t="s">
        <v>473</v>
      </c>
      <c r="B213" s="74" t="s">
        <v>304</v>
      </c>
      <c r="C213" s="75" t="s">
        <v>305</v>
      </c>
      <c r="D213" s="74" t="s">
        <v>74</v>
      </c>
      <c r="E213" s="76">
        <v>12</v>
      </c>
      <c r="F213" s="77">
        <v>0</v>
      </c>
      <c r="G213" s="77">
        <v>4.91</v>
      </c>
      <c r="H213" s="77">
        <v>11.58</v>
      </c>
      <c r="I213" s="77">
        <v>0</v>
      </c>
      <c r="J213" s="77">
        <v>0</v>
      </c>
      <c r="K213" s="77">
        <f t="shared" si="11"/>
        <v>16.490000000000002</v>
      </c>
      <c r="L213" s="77">
        <v>21.68</v>
      </c>
      <c r="M213" s="77">
        <f t="shared" si="12"/>
        <v>197.88</v>
      </c>
      <c r="N213" s="78">
        <f t="shared" si="13"/>
        <v>260.16000000000003</v>
      </c>
      <c r="Q213" s="84"/>
    </row>
    <row r="214" spans="1:17" ht="30" x14ac:dyDescent="0.25">
      <c r="A214" s="73" t="s">
        <v>474</v>
      </c>
      <c r="B214" s="74" t="s">
        <v>307</v>
      </c>
      <c r="C214" s="75" t="s">
        <v>308</v>
      </c>
      <c r="D214" s="74" t="s">
        <v>74</v>
      </c>
      <c r="E214" s="76">
        <v>12</v>
      </c>
      <c r="F214" s="77">
        <v>0</v>
      </c>
      <c r="G214" s="77">
        <v>7.23</v>
      </c>
      <c r="H214" s="77">
        <v>11.58</v>
      </c>
      <c r="I214" s="77">
        <v>0</v>
      </c>
      <c r="J214" s="77">
        <v>0</v>
      </c>
      <c r="K214" s="77">
        <f t="shared" si="11"/>
        <v>18.810000000000002</v>
      </c>
      <c r="L214" s="77">
        <v>24.73</v>
      </c>
      <c r="M214" s="77">
        <f t="shared" si="12"/>
        <v>225.72</v>
      </c>
      <c r="N214" s="78">
        <f t="shared" si="13"/>
        <v>296.76</v>
      </c>
      <c r="Q214" s="84"/>
    </row>
    <row r="215" spans="1:17" s="67" customFormat="1" x14ac:dyDescent="0.25">
      <c r="A215" s="9" t="s">
        <v>475</v>
      </c>
      <c r="B215" s="11" t="s">
        <v>143</v>
      </c>
      <c r="C215" s="10" t="s">
        <v>310</v>
      </c>
      <c r="D215" s="74" t="s">
        <v>144</v>
      </c>
      <c r="E215" s="76"/>
      <c r="F215" s="77"/>
      <c r="G215" s="77"/>
      <c r="H215" s="77"/>
      <c r="I215" s="77"/>
      <c r="J215" s="77"/>
      <c r="K215" s="77"/>
      <c r="L215" s="77"/>
      <c r="M215" s="77"/>
      <c r="N215" s="78"/>
      <c r="Q215" s="83"/>
    </row>
    <row r="216" spans="1:17" s="67" customFormat="1" ht="75" x14ac:dyDescent="0.25">
      <c r="A216" s="73" t="s">
        <v>476</v>
      </c>
      <c r="B216" s="74" t="s">
        <v>312</v>
      </c>
      <c r="C216" s="75" t="s">
        <v>313</v>
      </c>
      <c r="D216" s="74" t="s">
        <v>71</v>
      </c>
      <c r="E216" s="76">
        <v>1</v>
      </c>
      <c r="F216" s="77">
        <v>0</v>
      </c>
      <c r="G216" s="77">
        <v>0</v>
      </c>
      <c r="H216" s="77">
        <v>0</v>
      </c>
      <c r="I216" s="77">
        <v>0</v>
      </c>
      <c r="J216" s="77">
        <v>155.01</v>
      </c>
      <c r="K216" s="77">
        <f t="shared" si="11"/>
        <v>155.01</v>
      </c>
      <c r="L216" s="77">
        <v>203.82</v>
      </c>
      <c r="M216" s="77">
        <f t="shared" si="12"/>
        <v>155.01</v>
      </c>
      <c r="N216" s="78">
        <f t="shared" si="13"/>
        <v>203.82</v>
      </c>
      <c r="Q216" s="84"/>
    </row>
    <row r="217" spans="1:17" s="67" customFormat="1" ht="75" x14ac:dyDescent="0.25">
      <c r="A217" s="73" t="s">
        <v>477</v>
      </c>
      <c r="B217" s="74" t="s">
        <v>315</v>
      </c>
      <c r="C217" s="75" t="s">
        <v>316</v>
      </c>
      <c r="D217" s="74" t="s">
        <v>71</v>
      </c>
      <c r="E217" s="76">
        <v>1</v>
      </c>
      <c r="F217" s="77">
        <v>0</v>
      </c>
      <c r="G217" s="77">
        <v>0</v>
      </c>
      <c r="H217" s="77">
        <v>0</v>
      </c>
      <c r="I217" s="77">
        <v>0</v>
      </c>
      <c r="J217" s="77">
        <v>340.8</v>
      </c>
      <c r="K217" s="77">
        <f t="shared" si="11"/>
        <v>340.8</v>
      </c>
      <c r="L217" s="77">
        <v>448.11</v>
      </c>
      <c r="M217" s="77">
        <f t="shared" si="12"/>
        <v>340.8</v>
      </c>
      <c r="N217" s="78">
        <f t="shared" si="13"/>
        <v>448.11</v>
      </c>
      <c r="Q217" s="84"/>
    </row>
    <row r="218" spans="1:17" s="67" customFormat="1" x14ac:dyDescent="0.25">
      <c r="A218" s="9" t="s">
        <v>478</v>
      </c>
      <c r="B218" s="11" t="s">
        <v>143</v>
      </c>
      <c r="C218" s="10" t="s">
        <v>318</v>
      </c>
      <c r="D218" s="74" t="s">
        <v>144</v>
      </c>
      <c r="E218" s="76"/>
      <c r="F218" s="77"/>
      <c r="G218" s="77"/>
      <c r="H218" s="77"/>
      <c r="I218" s="77"/>
      <c r="J218" s="77"/>
      <c r="K218" s="77"/>
      <c r="L218" s="77"/>
      <c r="M218" s="77"/>
      <c r="N218" s="78"/>
      <c r="Q218" s="83"/>
    </row>
    <row r="219" spans="1:17" s="67" customFormat="1" ht="45" x14ac:dyDescent="0.25">
      <c r="A219" s="73" t="s">
        <v>479</v>
      </c>
      <c r="B219" s="74" t="s">
        <v>320</v>
      </c>
      <c r="C219" s="75" t="s">
        <v>321</v>
      </c>
      <c r="D219" s="74" t="s">
        <v>71</v>
      </c>
      <c r="E219" s="76">
        <v>2</v>
      </c>
      <c r="F219" s="77">
        <v>0</v>
      </c>
      <c r="G219" s="77">
        <v>93.76</v>
      </c>
      <c r="H219" s="77">
        <v>27.03</v>
      </c>
      <c r="I219" s="77">
        <v>0</v>
      </c>
      <c r="J219" s="77">
        <v>0</v>
      </c>
      <c r="K219" s="77">
        <f t="shared" si="11"/>
        <v>120.79</v>
      </c>
      <c r="L219" s="77">
        <v>158.82</v>
      </c>
      <c r="M219" s="77">
        <f t="shared" si="12"/>
        <v>241.58</v>
      </c>
      <c r="N219" s="78">
        <f t="shared" si="13"/>
        <v>317.64</v>
      </c>
      <c r="Q219" s="84"/>
    </row>
    <row r="220" spans="1:17" s="67" customFormat="1" x14ac:dyDescent="0.25">
      <c r="A220" s="9" t="s">
        <v>480</v>
      </c>
      <c r="B220" s="11" t="s">
        <v>143</v>
      </c>
      <c r="C220" s="10" t="s">
        <v>481</v>
      </c>
      <c r="D220" s="74" t="s">
        <v>144</v>
      </c>
      <c r="E220" s="76"/>
      <c r="F220" s="77"/>
      <c r="G220" s="77"/>
      <c r="H220" s="77"/>
      <c r="I220" s="77"/>
      <c r="J220" s="77"/>
      <c r="K220" s="77"/>
      <c r="L220" s="77"/>
      <c r="M220" s="77"/>
      <c r="N220" s="78"/>
      <c r="Q220" s="83"/>
    </row>
    <row r="221" spans="1:17" s="67" customFormat="1" ht="45" x14ac:dyDescent="0.25">
      <c r="A221" s="73" t="s">
        <v>482</v>
      </c>
      <c r="B221" s="74" t="s">
        <v>325</v>
      </c>
      <c r="C221" s="75" t="s">
        <v>326</v>
      </c>
      <c r="D221" s="74" t="s">
        <v>71</v>
      </c>
      <c r="E221" s="76">
        <v>0</v>
      </c>
      <c r="F221" s="77">
        <v>0</v>
      </c>
      <c r="G221" s="77">
        <v>10.15</v>
      </c>
      <c r="H221" s="77">
        <v>22.54</v>
      </c>
      <c r="I221" s="77">
        <v>0</v>
      </c>
      <c r="J221" s="77">
        <v>0</v>
      </c>
      <c r="K221" s="77">
        <f t="shared" ref="K221:K225" si="14">SUM(F221:J221)</f>
        <v>32.69</v>
      </c>
      <c r="L221" s="77">
        <v>42.98</v>
      </c>
      <c r="M221" s="77">
        <f t="shared" ref="M221:M225" si="15">TRUNC((E221*K221),2)</f>
        <v>0</v>
      </c>
      <c r="N221" s="78">
        <f t="shared" ref="N221:N225" si="16">TRUNC((E221*L221),2)</f>
        <v>0</v>
      </c>
      <c r="Q221" s="84"/>
    </row>
    <row r="222" spans="1:17" s="67" customFormat="1" x14ac:dyDescent="0.25">
      <c r="A222" s="9" t="s">
        <v>483</v>
      </c>
      <c r="B222" s="11" t="s">
        <v>143</v>
      </c>
      <c r="C222" s="10" t="s">
        <v>126</v>
      </c>
      <c r="D222" s="74" t="s">
        <v>144</v>
      </c>
      <c r="E222" s="76"/>
      <c r="F222" s="77"/>
      <c r="G222" s="77"/>
      <c r="H222" s="77"/>
      <c r="I222" s="77"/>
      <c r="J222" s="77"/>
      <c r="K222" s="77"/>
      <c r="L222" s="77"/>
      <c r="M222" s="77"/>
      <c r="N222" s="78"/>
      <c r="Q222" s="83"/>
    </row>
    <row r="223" spans="1:17" s="67" customFormat="1" x14ac:dyDescent="0.25">
      <c r="A223" s="9" t="s">
        <v>484</v>
      </c>
      <c r="B223" s="11" t="s">
        <v>143</v>
      </c>
      <c r="C223" s="10" t="s">
        <v>334</v>
      </c>
      <c r="D223" s="74" t="s">
        <v>144</v>
      </c>
      <c r="E223" s="76"/>
      <c r="F223" s="77"/>
      <c r="G223" s="77"/>
      <c r="H223" s="77"/>
      <c r="I223" s="77"/>
      <c r="J223" s="77"/>
      <c r="K223" s="77"/>
      <c r="L223" s="77"/>
      <c r="M223" s="77"/>
      <c r="N223" s="78"/>
      <c r="Q223" s="83"/>
    </row>
    <row r="224" spans="1:17" s="67" customFormat="1" ht="60" x14ac:dyDescent="0.25">
      <c r="A224" s="73" t="s">
        <v>485</v>
      </c>
      <c r="B224" s="74" t="s">
        <v>336</v>
      </c>
      <c r="C224" s="75" t="s">
        <v>337</v>
      </c>
      <c r="D224" s="74" t="s">
        <v>74</v>
      </c>
      <c r="E224" s="76">
        <v>12</v>
      </c>
      <c r="F224" s="77">
        <v>0</v>
      </c>
      <c r="G224" s="77">
        <v>10.29</v>
      </c>
      <c r="H224" s="77">
        <v>8.33</v>
      </c>
      <c r="I224" s="77">
        <v>0</v>
      </c>
      <c r="J224" s="77">
        <v>0</v>
      </c>
      <c r="K224" s="77">
        <f t="shared" si="14"/>
        <v>18.619999999999997</v>
      </c>
      <c r="L224" s="77">
        <v>24.48</v>
      </c>
      <c r="M224" s="77">
        <f t="shared" si="15"/>
        <v>223.44</v>
      </c>
      <c r="N224" s="78">
        <f t="shared" si="16"/>
        <v>293.76</v>
      </c>
      <c r="Q224" s="84"/>
    </row>
    <row r="225" spans="1:17" s="67" customFormat="1" ht="75" x14ac:dyDescent="0.25">
      <c r="A225" s="73" t="s">
        <v>486</v>
      </c>
      <c r="B225" s="74" t="s">
        <v>342</v>
      </c>
      <c r="C225" s="75" t="s">
        <v>343</v>
      </c>
      <c r="D225" s="74" t="s">
        <v>74</v>
      </c>
      <c r="E225" s="76">
        <v>20</v>
      </c>
      <c r="F225" s="77">
        <v>0</v>
      </c>
      <c r="G225" s="77">
        <v>0</v>
      </c>
      <c r="H225" s="77">
        <v>0</v>
      </c>
      <c r="I225" s="77">
        <v>0</v>
      </c>
      <c r="J225" s="77">
        <v>50.18</v>
      </c>
      <c r="K225" s="77">
        <f t="shared" si="14"/>
        <v>50.18</v>
      </c>
      <c r="L225" s="77">
        <v>65.98</v>
      </c>
      <c r="M225" s="77">
        <f t="shared" si="15"/>
        <v>1003.6</v>
      </c>
      <c r="N225" s="78">
        <f t="shared" si="16"/>
        <v>1319.6</v>
      </c>
      <c r="Q225" s="84"/>
    </row>
    <row r="226" spans="1:17" s="67" customFormat="1" x14ac:dyDescent="0.25">
      <c r="A226" s="9" t="s">
        <v>487</v>
      </c>
      <c r="B226" s="11" t="s">
        <v>143</v>
      </c>
      <c r="C226" s="10" t="s">
        <v>371</v>
      </c>
      <c r="D226" s="74" t="s">
        <v>144</v>
      </c>
      <c r="E226" s="76"/>
      <c r="F226" s="77"/>
      <c r="G226" s="77"/>
      <c r="H226" s="77"/>
      <c r="I226" s="77"/>
      <c r="J226" s="77"/>
      <c r="K226" s="77"/>
      <c r="L226" s="77"/>
      <c r="M226" s="77"/>
      <c r="N226" s="78"/>
      <c r="Q226" s="83"/>
    </row>
    <row r="227" spans="1:17" s="67" customFormat="1" ht="30" x14ac:dyDescent="0.25">
      <c r="A227" s="73" t="s">
        <v>488</v>
      </c>
      <c r="B227" s="74" t="s">
        <v>373</v>
      </c>
      <c r="C227" s="75" t="s">
        <v>374</v>
      </c>
      <c r="D227" s="74" t="s">
        <v>71</v>
      </c>
      <c r="E227" s="76">
        <v>1</v>
      </c>
      <c r="F227" s="77">
        <v>0</v>
      </c>
      <c r="G227" s="77">
        <v>26.39</v>
      </c>
      <c r="H227" s="77">
        <v>154.62</v>
      </c>
      <c r="I227" s="77">
        <v>0</v>
      </c>
      <c r="J227" s="77">
        <v>0</v>
      </c>
      <c r="K227" s="77">
        <f t="shared" ref="K227:K238" si="17">SUM(F227:J227)</f>
        <v>181.01</v>
      </c>
      <c r="L227" s="77">
        <v>238.01</v>
      </c>
      <c r="M227" s="77">
        <f t="shared" ref="M227:M238" si="18">TRUNC((E227*K227),2)</f>
        <v>181.01</v>
      </c>
      <c r="N227" s="78">
        <f t="shared" ref="N227:N238" si="19">TRUNC((E227*L227),2)</f>
        <v>238.01</v>
      </c>
      <c r="Q227" s="84"/>
    </row>
    <row r="228" spans="1:17" s="67" customFormat="1" ht="45" x14ac:dyDescent="0.25">
      <c r="A228" s="73" t="s">
        <v>489</v>
      </c>
      <c r="B228" s="74" t="s">
        <v>376</v>
      </c>
      <c r="C228" s="75" t="s">
        <v>377</v>
      </c>
      <c r="D228" s="74" t="s">
        <v>74</v>
      </c>
      <c r="E228" s="76">
        <v>2</v>
      </c>
      <c r="F228" s="77">
        <v>0</v>
      </c>
      <c r="G228" s="77">
        <v>0</v>
      </c>
      <c r="H228" s="77">
        <v>0</v>
      </c>
      <c r="I228" s="77">
        <v>0</v>
      </c>
      <c r="J228" s="77">
        <v>30.22</v>
      </c>
      <c r="K228" s="77">
        <f t="shared" si="17"/>
        <v>30.22</v>
      </c>
      <c r="L228" s="77">
        <v>39.729999999999997</v>
      </c>
      <c r="M228" s="77">
        <f t="shared" si="18"/>
        <v>60.44</v>
      </c>
      <c r="N228" s="78">
        <f t="shared" si="19"/>
        <v>79.459999999999994</v>
      </c>
      <c r="Q228" s="84"/>
    </row>
    <row r="229" spans="1:17" s="67" customFormat="1" ht="30" x14ac:dyDescent="0.25">
      <c r="A229" s="73" t="s">
        <v>490</v>
      </c>
      <c r="B229" s="74" t="s">
        <v>382</v>
      </c>
      <c r="C229" s="75" t="s">
        <v>383</v>
      </c>
      <c r="D229" s="74" t="s">
        <v>74</v>
      </c>
      <c r="E229" s="76">
        <v>20</v>
      </c>
      <c r="F229" s="77">
        <v>0</v>
      </c>
      <c r="G229" s="77">
        <v>11.65</v>
      </c>
      <c r="H229" s="77">
        <v>8.56</v>
      </c>
      <c r="I229" s="77">
        <v>0</v>
      </c>
      <c r="J229" s="77">
        <v>0</v>
      </c>
      <c r="K229" s="77">
        <f t="shared" si="17"/>
        <v>20.21</v>
      </c>
      <c r="L229" s="77">
        <v>26.57</v>
      </c>
      <c r="M229" s="77">
        <f t="shared" si="18"/>
        <v>404.2</v>
      </c>
      <c r="N229" s="78">
        <f t="shared" si="19"/>
        <v>531.4</v>
      </c>
      <c r="Q229" s="84"/>
    </row>
    <row r="230" spans="1:17" s="67" customFormat="1" x14ac:dyDescent="0.25">
      <c r="A230" s="9" t="s">
        <v>491</v>
      </c>
      <c r="B230" s="11" t="s">
        <v>143</v>
      </c>
      <c r="C230" s="10" t="s">
        <v>388</v>
      </c>
      <c r="D230" s="74" t="s">
        <v>144</v>
      </c>
      <c r="E230" s="76"/>
      <c r="F230" s="77"/>
      <c r="G230" s="77"/>
      <c r="H230" s="77"/>
      <c r="I230" s="77"/>
      <c r="J230" s="77"/>
      <c r="K230" s="77"/>
      <c r="L230" s="77"/>
      <c r="M230" s="77"/>
      <c r="N230" s="78"/>
      <c r="Q230" s="83"/>
    </row>
    <row r="231" spans="1:17" s="67" customFormat="1" x14ac:dyDescent="0.25">
      <c r="A231" s="9" t="s">
        <v>492</v>
      </c>
      <c r="B231" s="11" t="s">
        <v>143</v>
      </c>
      <c r="C231" s="10" t="s">
        <v>390</v>
      </c>
      <c r="D231" s="74" t="s">
        <v>144</v>
      </c>
      <c r="E231" s="76"/>
      <c r="F231" s="77"/>
      <c r="G231" s="77"/>
      <c r="H231" s="77"/>
      <c r="I231" s="77"/>
      <c r="J231" s="77"/>
      <c r="K231" s="77"/>
      <c r="L231" s="77"/>
      <c r="M231" s="77"/>
      <c r="N231" s="78"/>
      <c r="Q231" s="83"/>
    </row>
    <row r="232" spans="1:17" s="67" customFormat="1" ht="30" x14ac:dyDescent="0.25">
      <c r="A232" s="73" t="s">
        <v>493</v>
      </c>
      <c r="B232" s="74" t="s">
        <v>392</v>
      </c>
      <c r="C232" s="75" t="s">
        <v>94</v>
      </c>
      <c r="D232" s="74" t="s">
        <v>73</v>
      </c>
      <c r="E232" s="76">
        <v>14.5</v>
      </c>
      <c r="F232" s="77">
        <v>0</v>
      </c>
      <c r="G232" s="77">
        <v>1.21</v>
      </c>
      <c r="H232" s="77">
        <v>9.76</v>
      </c>
      <c r="I232" s="77">
        <v>0</v>
      </c>
      <c r="J232" s="77">
        <v>0</v>
      </c>
      <c r="K232" s="77">
        <f t="shared" si="17"/>
        <v>10.969999999999999</v>
      </c>
      <c r="L232" s="77">
        <v>14.42</v>
      </c>
      <c r="M232" s="77">
        <f t="shared" si="18"/>
        <v>159.06</v>
      </c>
      <c r="N232" s="78">
        <f t="shared" si="19"/>
        <v>209.09</v>
      </c>
      <c r="Q232" s="84"/>
    </row>
    <row r="233" spans="1:17" s="67" customFormat="1" ht="30" x14ac:dyDescent="0.25">
      <c r="A233" s="73" t="s">
        <v>494</v>
      </c>
      <c r="B233" s="74" t="s">
        <v>394</v>
      </c>
      <c r="C233" s="75" t="s">
        <v>395</v>
      </c>
      <c r="D233" s="74" t="s">
        <v>73</v>
      </c>
      <c r="E233" s="76">
        <v>14.5</v>
      </c>
      <c r="F233" s="77">
        <v>0</v>
      </c>
      <c r="G233" s="77">
        <v>22.01</v>
      </c>
      <c r="H233" s="77">
        <v>2.71</v>
      </c>
      <c r="I233" s="77">
        <v>0</v>
      </c>
      <c r="J233" s="77">
        <v>2.73</v>
      </c>
      <c r="K233" s="77">
        <f t="shared" si="17"/>
        <v>27.450000000000003</v>
      </c>
      <c r="L233" s="77">
        <v>36.090000000000003</v>
      </c>
      <c r="M233" s="77">
        <f t="shared" si="18"/>
        <v>398.02</v>
      </c>
      <c r="N233" s="78">
        <f t="shared" si="19"/>
        <v>523.29999999999995</v>
      </c>
      <c r="Q233" s="84"/>
    </row>
    <row r="234" spans="1:17" s="67" customFormat="1" ht="45" x14ac:dyDescent="0.25">
      <c r="A234" s="73" t="s">
        <v>495</v>
      </c>
      <c r="B234" s="74" t="s">
        <v>397</v>
      </c>
      <c r="C234" s="75" t="s">
        <v>398</v>
      </c>
      <c r="D234" s="74" t="s">
        <v>73</v>
      </c>
      <c r="E234" s="76">
        <v>14.5</v>
      </c>
      <c r="F234" s="77">
        <v>0</v>
      </c>
      <c r="G234" s="77">
        <v>17.3</v>
      </c>
      <c r="H234" s="77">
        <v>7.02</v>
      </c>
      <c r="I234" s="77">
        <v>0</v>
      </c>
      <c r="J234" s="77">
        <v>0</v>
      </c>
      <c r="K234" s="77">
        <f t="shared" si="17"/>
        <v>24.32</v>
      </c>
      <c r="L234" s="77">
        <v>31.97</v>
      </c>
      <c r="M234" s="77">
        <f t="shared" si="18"/>
        <v>352.64</v>
      </c>
      <c r="N234" s="78">
        <f t="shared" si="19"/>
        <v>463.56</v>
      </c>
      <c r="Q234" s="84"/>
    </row>
    <row r="235" spans="1:17" s="67" customFormat="1" ht="45" x14ac:dyDescent="0.25">
      <c r="A235" s="73" t="s">
        <v>496</v>
      </c>
      <c r="B235" s="74" t="s">
        <v>400</v>
      </c>
      <c r="C235" s="75" t="s">
        <v>401</v>
      </c>
      <c r="D235" s="74" t="s">
        <v>73</v>
      </c>
      <c r="E235" s="76">
        <v>14.5</v>
      </c>
      <c r="F235" s="77">
        <v>0</v>
      </c>
      <c r="G235" s="77">
        <v>33.92</v>
      </c>
      <c r="H235" s="77">
        <v>14.05</v>
      </c>
      <c r="I235" s="77">
        <v>0</v>
      </c>
      <c r="J235" s="77">
        <v>0</v>
      </c>
      <c r="K235" s="77">
        <f t="shared" si="17"/>
        <v>47.97</v>
      </c>
      <c r="L235" s="77">
        <v>63.07</v>
      </c>
      <c r="M235" s="77">
        <f t="shared" si="18"/>
        <v>695.56</v>
      </c>
      <c r="N235" s="78">
        <f t="shared" si="19"/>
        <v>914.51</v>
      </c>
      <c r="Q235" s="84"/>
    </row>
    <row r="236" spans="1:17" s="67" customFormat="1" x14ac:dyDescent="0.25">
      <c r="A236" s="9" t="s">
        <v>497</v>
      </c>
      <c r="B236" s="11" t="s">
        <v>143</v>
      </c>
      <c r="C236" s="10" t="s">
        <v>139</v>
      </c>
      <c r="D236" s="74" t="s">
        <v>144</v>
      </c>
      <c r="E236" s="76"/>
      <c r="F236" s="77"/>
      <c r="G236" s="77"/>
      <c r="H236" s="77"/>
      <c r="I236" s="77"/>
      <c r="J236" s="77"/>
      <c r="K236" s="77"/>
      <c r="L236" s="77"/>
      <c r="M236" s="77"/>
      <c r="N236" s="78"/>
      <c r="Q236" s="83"/>
    </row>
    <row r="237" spans="1:17" s="67" customFormat="1" x14ac:dyDescent="0.25">
      <c r="A237" s="9" t="s">
        <v>498</v>
      </c>
      <c r="B237" s="11" t="s">
        <v>143</v>
      </c>
      <c r="C237" s="10" t="s">
        <v>140</v>
      </c>
      <c r="D237" s="74" t="s">
        <v>144</v>
      </c>
      <c r="E237" s="76"/>
      <c r="F237" s="77"/>
      <c r="G237" s="77"/>
      <c r="H237" s="77"/>
      <c r="I237" s="77"/>
      <c r="J237" s="77"/>
      <c r="K237" s="77"/>
      <c r="L237" s="77"/>
      <c r="M237" s="77"/>
      <c r="N237" s="78"/>
      <c r="Q237" s="83"/>
    </row>
    <row r="238" spans="1:17" s="67" customFormat="1" x14ac:dyDescent="0.25">
      <c r="A238" s="73" t="s">
        <v>499</v>
      </c>
      <c r="B238" s="74" t="s">
        <v>405</v>
      </c>
      <c r="C238" s="75" t="s">
        <v>81</v>
      </c>
      <c r="D238" s="74" t="s">
        <v>73</v>
      </c>
      <c r="E238" s="76">
        <v>190</v>
      </c>
      <c r="F238" s="77">
        <v>0</v>
      </c>
      <c r="G238" s="77">
        <v>0</v>
      </c>
      <c r="H238" s="77">
        <v>3.76</v>
      </c>
      <c r="I238" s="77">
        <v>0</v>
      </c>
      <c r="J238" s="77">
        <v>2.06</v>
      </c>
      <c r="K238" s="77">
        <f t="shared" si="17"/>
        <v>5.82</v>
      </c>
      <c r="L238" s="77">
        <v>7.65</v>
      </c>
      <c r="M238" s="77">
        <f t="shared" si="18"/>
        <v>1105.8</v>
      </c>
      <c r="N238" s="78">
        <f t="shared" si="19"/>
        <v>1453.5</v>
      </c>
      <c r="Q238" s="84"/>
    </row>
    <row r="239" spans="1:17" s="67" customFormat="1" x14ac:dyDescent="0.25">
      <c r="A239" s="9"/>
      <c r="B239" s="11"/>
      <c r="C239" s="10"/>
      <c r="D239" s="11"/>
      <c r="E239" s="12"/>
      <c r="F239" s="13"/>
      <c r="G239" s="13"/>
      <c r="H239" s="13"/>
      <c r="I239" s="13"/>
      <c r="J239" s="13"/>
      <c r="K239" s="13"/>
      <c r="L239" s="14"/>
      <c r="M239" s="13"/>
      <c r="N239" s="15"/>
    </row>
    <row r="240" spans="1:17" ht="23.45" customHeight="1" x14ac:dyDescent="0.25">
      <c r="A240" s="44"/>
      <c r="B240" s="46"/>
      <c r="C240" s="45" t="s">
        <v>58</v>
      </c>
      <c r="D240" s="46"/>
      <c r="E240" s="47"/>
      <c r="F240" s="48"/>
      <c r="G240" s="48"/>
      <c r="H240" s="48"/>
      <c r="I240" s="48"/>
      <c r="J240" s="48"/>
      <c r="K240" s="48"/>
      <c r="L240" s="49"/>
      <c r="M240" s="48">
        <f>SUM(M154:M238)</f>
        <v>63199.78</v>
      </c>
      <c r="N240" s="50">
        <f>SUM(N154:N238)</f>
        <v>83095.079999999987</v>
      </c>
    </row>
    <row r="241" spans="1:14" x14ac:dyDescent="0.25">
      <c r="A241" s="9"/>
      <c r="B241" s="11"/>
      <c r="C241" s="10"/>
      <c r="D241" s="11"/>
      <c r="E241" s="12"/>
      <c r="F241" s="13"/>
      <c r="G241" s="13"/>
      <c r="H241" s="13"/>
      <c r="I241" s="13"/>
      <c r="J241" s="13"/>
      <c r="K241" s="13"/>
      <c r="L241" s="14"/>
      <c r="M241" s="13"/>
      <c r="N241" s="15"/>
    </row>
    <row r="242" spans="1:14" ht="8.4499999999999993" customHeight="1" x14ac:dyDescent="0.25">
      <c r="A242" s="9"/>
      <c r="B242" s="11"/>
      <c r="C242" s="10"/>
      <c r="D242" s="11"/>
      <c r="E242" s="12"/>
      <c r="F242" s="13"/>
      <c r="G242" s="13"/>
      <c r="H242" s="13"/>
      <c r="I242" s="13"/>
      <c r="J242" s="13"/>
      <c r="K242" s="13"/>
      <c r="L242" s="14"/>
      <c r="M242" s="13"/>
      <c r="N242" s="15"/>
    </row>
    <row r="243" spans="1:14" ht="6" customHeight="1" x14ac:dyDescent="0.25">
      <c r="A243" s="9"/>
      <c r="B243" s="11"/>
      <c r="C243" s="10"/>
      <c r="D243" s="11"/>
      <c r="E243" s="12"/>
      <c r="F243" s="13"/>
      <c r="G243" s="13"/>
      <c r="H243" s="13"/>
      <c r="I243" s="13"/>
      <c r="J243" s="13"/>
      <c r="K243" s="13"/>
      <c r="L243" s="14"/>
      <c r="M243" s="13"/>
      <c r="N243" s="15"/>
    </row>
    <row r="244" spans="1:14" ht="15.75" x14ac:dyDescent="0.25">
      <c r="A244" s="58"/>
      <c r="B244" s="60"/>
      <c r="C244" s="59" t="s">
        <v>59</v>
      </c>
      <c r="D244" s="60"/>
      <c r="E244" s="61"/>
      <c r="F244" s="62"/>
      <c r="G244" s="62"/>
      <c r="H244" s="62"/>
      <c r="I244" s="62"/>
      <c r="J244" s="62"/>
      <c r="K244" s="62"/>
      <c r="L244" s="63"/>
      <c r="M244" s="62">
        <f>M30+M151+M240</f>
        <v>361858.07000000007</v>
      </c>
      <c r="N244" s="64">
        <f>N30+N151+N240</f>
        <v>475763.25999999989</v>
      </c>
    </row>
  </sheetData>
  <autoFilter ref="A9:N244"/>
  <mergeCells count="8">
    <mergeCell ref="M8:N8"/>
    <mergeCell ref="L8:L9"/>
    <mergeCell ref="A8:A9"/>
    <mergeCell ref="B8:B9"/>
    <mergeCell ref="C8:C9"/>
    <mergeCell ref="E8:E9"/>
    <mergeCell ref="D8:D9"/>
    <mergeCell ref="F8:K8"/>
  </mergeCells>
  <phoneticPr fontId="23" type="noConversion"/>
  <printOptions horizontalCentered="1"/>
  <pageMargins left="0.11811023622047245" right="0.11811023622047245" top="0.39370078740157483" bottom="0.78740157480314965" header="0.11811023622047245" footer="0.31496062992125984"/>
  <pageSetup paperSize="9" scale="61" orientation="landscape" horizontalDpi="1200" verticalDpi="1200" r:id="rId1"/>
  <headerFooter>
    <oddFooter>&amp;L&amp;8   Profissional responsável pelo orçamento: 
&amp;11
                   &amp;8Assinatura&amp;C&amp;"-,Negrito"&amp;8TJ Serviços Especializados&amp;"-,Regular"
Rua Djalma Moellmann, n° 190, Centro, Florianópolis/SC, CEP 88.020-670
WhatsApp (48) 9.9164-5531&amp;11
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Planilha de serviços</vt:lpstr>
      <vt:lpstr>'Planilha de serviços'!Area_de_impressao</vt:lpstr>
      <vt:lpstr>'Planilha de serviços'!Titulos_de_impressao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</dc:creator>
  <cp:lastModifiedBy>VICENTE DE SOUSA PARENTE</cp:lastModifiedBy>
  <cp:lastPrinted>2023-05-04T06:22:19Z</cp:lastPrinted>
  <dcterms:created xsi:type="dcterms:W3CDTF">2023-05-02T01:58:08Z</dcterms:created>
  <dcterms:modified xsi:type="dcterms:W3CDTF">2023-10-26T20:53:11Z</dcterms:modified>
</cp:coreProperties>
</file>